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arol\OneDrive\Bureau\Documents\Transition Mineral Tracker\2023\Website\"/>
    </mc:Choice>
  </mc:AlternateContent>
  <xr:revisionPtr revIDLastSave="0" documentId="13_ncr:1_{C06D604E-50EC-4C68-B79E-1C125E07D187}" xr6:coauthVersionLast="47" xr6:coauthVersionMax="47" xr10:uidLastSave="{00000000-0000-0000-0000-000000000000}"/>
  <bookViews>
    <workbookView xWindow="-110" yWindow="-110" windowWidth="19420" windowHeight="10300" xr2:uid="{AED175B0-32C2-4B87-8B9F-1027B1505CB2}"/>
  </bookViews>
  <sheets>
    <sheet name="Flattened Data" sheetId="8" r:id="rId1"/>
    <sheet name="Tracker" sheetId="7" r:id="rId2"/>
  </sheets>
  <definedNames>
    <definedName name="_xlnm._FilterDatabase" localSheetId="0" hidden="1">'Flattened Data'!$A$2:$BZ$538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Z540" i="8" l="1"/>
  <c r="BY540" i="8"/>
  <c r="BX540" i="8"/>
  <c r="BW540" i="8"/>
  <c r="BV540" i="8"/>
  <c r="BU540" i="8"/>
  <c r="BT540" i="8"/>
  <c r="BS540" i="8"/>
  <c r="BR540" i="8"/>
  <c r="BQ540" i="8"/>
  <c r="BP540" i="8"/>
  <c r="BO540" i="8"/>
  <c r="BN540" i="8"/>
  <c r="BM540" i="8"/>
  <c r="BL540" i="8"/>
  <c r="BK540" i="8"/>
  <c r="BJ540" i="8"/>
  <c r="BI540" i="8"/>
  <c r="BH540" i="8"/>
  <c r="BG540" i="8"/>
  <c r="BE540" i="8"/>
  <c r="BD540" i="8"/>
  <c r="BC540" i="8"/>
  <c r="BB540" i="8"/>
  <c r="BA540" i="8"/>
  <c r="AZ540" i="8"/>
  <c r="AY540" i="8"/>
  <c r="AX540" i="8"/>
  <c r="AW540" i="8"/>
  <c r="AV540" i="8"/>
  <c r="AU540" i="8"/>
  <c r="AT540" i="8"/>
  <c r="AS540" i="8"/>
  <c r="AR540" i="8"/>
  <c r="AQ540" i="8"/>
  <c r="AP540" i="8"/>
  <c r="AO540" i="8"/>
  <c r="AN540" i="8"/>
  <c r="AM540" i="8"/>
  <c r="AL540" i="8"/>
  <c r="AK540" i="8"/>
  <c r="AJ540" i="8"/>
  <c r="AI540" i="8"/>
  <c r="AH540" i="8"/>
  <c r="AG540" i="8"/>
  <c r="AF540" i="8"/>
  <c r="AE540" i="8"/>
  <c r="AD540" i="8"/>
  <c r="AC540" i="8"/>
  <c r="AB540" i="8"/>
  <c r="AA540" i="8"/>
  <c r="BY538" i="8"/>
  <c r="BX538" i="8"/>
  <c r="BW538" i="8"/>
  <c r="BV538" i="8"/>
  <c r="BU538" i="8"/>
  <c r="BT538" i="8"/>
  <c r="BN538" i="8"/>
  <c r="AW538" i="8"/>
  <c r="AS538" i="8"/>
  <c r="AK538" i="8"/>
  <c r="BZ536" i="8"/>
  <c r="BY536" i="8"/>
  <c r="BX536" i="8"/>
  <c r="BW536" i="8"/>
  <c r="BV536" i="8"/>
  <c r="BU536" i="8"/>
  <c r="BT536" i="8"/>
  <c r="BS536" i="8"/>
  <c r="BR536" i="8"/>
  <c r="BQ536" i="8"/>
  <c r="BP536" i="8"/>
  <c r="BP538" i="8" s="1"/>
  <c r="BO536" i="8"/>
  <c r="BO538" i="8" s="1"/>
  <c r="BN536" i="8"/>
  <c r="BM536" i="8"/>
  <c r="BL536" i="8"/>
  <c r="BK536" i="8"/>
  <c r="BK538" i="8" s="1"/>
  <c r="BJ536" i="8"/>
  <c r="BJ538" i="8" s="1"/>
  <c r="BI536" i="8"/>
  <c r="BH536" i="8"/>
  <c r="BG536" i="8"/>
  <c r="BE536" i="8"/>
  <c r="BD536" i="8"/>
  <c r="BC536" i="8"/>
  <c r="BC538" i="8" s="1"/>
  <c r="BB536" i="8"/>
  <c r="BA536" i="8"/>
  <c r="AZ536" i="8"/>
  <c r="AY536" i="8"/>
  <c r="AY538" i="8" s="1"/>
  <c r="AX536" i="8"/>
  <c r="AX538" i="8" s="1"/>
  <c r="AW536" i="8"/>
  <c r="AV536" i="8"/>
  <c r="AU536" i="8"/>
  <c r="AT536" i="8"/>
  <c r="AS536" i="8"/>
  <c r="AR536" i="8"/>
  <c r="AQ536" i="8"/>
  <c r="AQ538" i="8" s="1"/>
  <c r="AP536" i="8"/>
  <c r="AO536" i="8"/>
  <c r="AN536" i="8"/>
  <c r="AM536" i="8"/>
  <c r="AM538" i="8" s="1"/>
  <c r="AL536" i="8"/>
  <c r="AL538" i="8" s="1"/>
  <c r="AK536" i="8"/>
  <c r="AJ536" i="8"/>
  <c r="AI536" i="8"/>
  <c r="AI538" i="8" s="1"/>
  <c r="AH536" i="8"/>
  <c r="AG536" i="8"/>
  <c r="AF536" i="8"/>
  <c r="AE536" i="8"/>
  <c r="AE538" i="8" s="1"/>
  <c r="AD536" i="8"/>
  <c r="AD538" i="8" s="1"/>
  <c r="AC536" i="8"/>
  <c r="AB536" i="8"/>
  <c r="AA536" i="8"/>
  <c r="AA538" i="8" s="1"/>
  <c r="I536" i="8"/>
  <c r="BF535" i="8"/>
  <c r="X535" i="8"/>
  <c r="W535" i="8"/>
  <c r="V535" i="8"/>
  <c r="U535" i="8"/>
  <c r="T535" i="8"/>
  <c r="S535" i="8"/>
  <c r="BF534" i="8"/>
  <c r="X534" i="8"/>
  <c r="W534" i="8"/>
  <c r="V534" i="8"/>
  <c r="U534" i="8"/>
  <c r="T534" i="8"/>
  <c r="S534" i="8"/>
  <c r="BF533" i="8"/>
  <c r="X533" i="8"/>
  <c r="W533" i="8"/>
  <c r="V533" i="8"/>
  <c r="U533" i="8"/>
  <c r="T533" i="8"/>
  <c r="S533" i="8"/>
  <c r="BF532" i="8"/>
  <c r="Y532" i="8"/>
  <c r="X532" i="8"/>
  <c r="Z532" i="8" s="1"/>
  <c r="W532" i="8"/>
  <c r="V532" i="8"/>
  <c r="U532" i="8"/>
  <c r="T532" i="8"/>
  <c r="S532" i="8"/>
  <c r="BF531" i="8"/>
  <c r="Z531" i="8"/>
  <c r="Y531" i="8"/>
  <c r="X531" i="8"/>
  <c r="W531" i="8"/>
  <c r="V531" i="8"/>
  <c r="U531" i="8"/>
  <c r="T531" i="8"/>
  <c r="S531" i="8"/>
  <c r="BF530" i="8"/>
  <c r="X530" i="8"/>
  <c r="W530" i="8"/>
  <c r="V530" i="8"/>
  <c r="U530" i="8"/>
  <c r="Y530" i="8" s="1"/>
  <c r="T530" i="8"/>
  <c r="S530" i="8"/>
  <c r="BF529" i="8"/>
  <c r="X529" i="8"/>
  <c r="W529" i="8"/>
  <c r="V529" i="8"/>
  <c r="U529" i="8"/>
  <c r="T529" i="8"/>
  <c r="S529" i="8"/>
  <c r="BF528" i="8"/>
  <c r="Z528" i="8"/>
  <c r="X528" i="8"/>
  <c r="W528" i="8"/>
  <c r="V528" i="8"/>
  <c r="U528" i="8"/>
  <c r="T528" i="8"/>
  <c r="S528" i="8"/>
  <c r="BF527" i="8"/>
  <c r="X527" i="8"/>
  <c r="Z527" i="8" s="1"/>
  <c r="W527" i="8"/>
  <c r="V527" i="8"/>
  <c r="U527" i="8"/>
  <c r="T527" i="8"/>
  <c r="S527" i="8"/>
  <c r="BF526" i="8"/>
  <c r="X526" i="8"/>
  <c r="W526" i="8"/>
  <c r="V526" i="8"/>
  <c r="Z526" i="8" s="1"/>
  <c r="U526" i="8"/>
  <c r="T526" i="8"/>
  <c r="S526" i="8"/>
  <c r="BF525" i="8"/>
  <c r="X525" i="8"/>
  <c r="W525" i="8"/>
  <c r="V525" i="8"/>
  <c r="U525" i="8"/>
  <c r="T525" i="8"/>
  <c r="S525" i="8"/>
  <c r="BF524" i="8"/>
  <c r="X524" i="8"/>
  <c r="W524" i="8"/>
  <c r="Z524" i="8" s="1"/>
  <c r="V524" i="8"/>
  <c r="U524" i="8"/>
  <c r="T524" i="8"/>
  <c r="S524" i="8"/>
  <c r="BF523" i="8"/>
  <c r="X523" i="8"/>
  <c r="W523" i="8"/>
  <c r="V523" i="8"/>
  <c r="U523" i="8"/>
  <c r="T523" i="8"/>
  <c r="S523" i="8"/>
  <c r="BF522" i="8"/>
  <c r="X522" i="8"/>
  <c r="W522" i="8"/>
  <c r="V522" i="8"/>
  <c r="U522" i="8"/>
  <c r="T522" i="8"/>
  <c r="S522" i="8"/>
  <c r="BF521" i="8"/>
  <c r="Z521" i="8"/>
  <c r="X521" i="8"/>
  <c r="W521" i="8"/>
  <c r="V521" i="8"/>
  <c r="U521" i="8"/>
  <c r="T521" i="8"/>
  <c r="S521" i="8"/>
  <c r="BF520" i="8"/>
  <c r="Z520" i="8"/>
  <c r="X520" i="8"/>
  <c r="W520" i="8"/>
  <c r="V520" i="8"/>
  <c r="Y520" i="8" s="1"/>
  <c r="U520" i="8"/>
  <c r="T520" i="8"/>
  <c r="S520" i="8"/>
  <c r="BF519" i="8"/>
  <c r="X519" i="8"/>
  <c r="Z519" i="8" s="1"/>
  <c r="W519" i="8"/>
  <c r="V519" i="8"/>
  <c r="U519" i="8"/>
  <c r="T519" i="8"/>
  <c r="S519" i="8"/>
  <c r="BF518" i="8"/>
  <c r="Y518" i="8"/>
  <c r="X518" i="8"/>
  <c r="W518" i="8"/>
  <c r="V518" i="8"/>
  <c r="U518" i="8"/>
  <c r="Z518" i="8" s="1"/>
  <c r="T518" i="8"/>
  <c r="S518" i="8"/>
  <c r="BF517" i="8"/>
  <c r="X517" i="8"/>
  <c r="W517" i="8"/>
  <c r="V517" i="8"/>
  <c r="U517" i="8"/>
  <c r="T517" i="8"/>
  <c r="S517" i="8"/>
  <c r="BF516" i="8"/>
  <c r="X516" i="8"/>
  <c r="W516" i="8"/>
  <c r="V516" i="8"/>
  <c r="U516" i="8"/>
  <c r="T516" i="8"/>
  <c r="S516" i="8"/>
  <c r="BF515" i="8"/>
  <c r="X515" i="8"/>
  <c r="W515" i="8"/>
  <c r="V515" i="8"/>
  <c r="U515" i="8"/>
  <c r="T515" i="8"/>
  <c r="Z515" i="8" s="1"/>
  <c r="S515" i="8"/>
  <c r="BF514" i="8"/>
  <c r="Z514" i="8"/>
  <c r="Y514" i="8"/>
  <c r="X514" i="8"/>
  <c r="W514" i="8"/>
  <c r="V514" i="8"/>
  <c r="U514" i="8"/>
  <c r="T514" i="8"/>
  <c r="S514" i="8"/>
  <c r="BF513" i="8"/>
  <c r="X513" i="8"/>
  <c r="W513" i="8"/>
  <c r="V513" i="8"/>
  <c r="U513" i="8"/>
  <c r="T513" i="8"/>
  <c r="S513" i="8"/>
  <c r="BF512" i="8"/>
  <c r="Y512" i="8"/>
  <c r="X512" i="8"/>
  <c r="W512" i="8"/>
  <c r="V512" i="8"/>
  <c r="U512" i="8"/>
  <c r="T512" i="8"/>
  <c r="Z512" i="8" s="1"/>
  <c r="S512" i="8"/>
  <c r="BF511" i="8"/>
  <c r="X511" i="8"/>
  <c r="W511" i="8"/>
  <c r="V511" i="8"/>
  <c r="U511" i="8"/>
  <c r="T511" i="8"/>
  <c r="S511" i="8"/>
  <c r="BF510" i="8"/>
  <c r="X510" i="8"/>
  <c r="W510" i="8"/>
  <c r="V510" i="8"/>
  <c r="U510" i="8"/>
  <c r="Z510" i="8" s="1"/>
  <c r="T510" i="8"/>
  <c r="S510" i="8"/>
  <c r="BF509" i="8"/>
  <c r="X509" i="8"/>
  <c r="W509" i="8"/>
  <c r="V509" i="8"/>
  <c r="U509" i="8"/>
  <c r="T509" i="8"/>
  <c r="S509" i="8"/>
  <c r="BF508" i="8"/>
  <c r="X508" i="8"/>
  <c r="W508" i="8"/>
  <c r="V508" i="8"/>
  <c r="U508" i="8"/>
  <c r="T508" i="8"/>
  <c r="S508" i="8"/>
  <c r="BF507" i="8"/>
  <c r="X507" i="8"/>
  <c r="W507" i="8"/>
  <c r="V507" i="8"/>
  <c r="U507" i="8"/>
  <c r="T507" i="8"/>
  <c r="S507" i="8"/>
  <c r="BF506" i="8"/>
  <c r="X506" i="8"/>
  <c r="W506" i="8"/>
  <c r="V506" i="8"/>
  <c r="U506" i="8"/>
  <c r="T506" i="8"/>
  <c r="S506" i="8"/>
  <c r="BF505" i="8"/>
  <c r="X505" i="8"/>
  <c r="W505" i="8"/>
  <c r="V505" i="8"/>
  <c r="U505" i="8"/>
  <c r="T505" i="8"/>
  <c r="S505" i="8"/>
  <c r="BF504" i="8"/>
  <c r="X504" i="8"/>
  <c r="W504" i="8"/>
  <c r="V504" i="8"/>
  <c r="U504" i="8"/>
  <c r="T504" i="8"/>
  <c r="S504" i="8"/>
  <c r="Y504" i="8" s="1"/>
  <c r="BF503" i="8"/>
  <c r="Z503" i="8"/>
  <c r="X503" i="8"/>
  <c r="W503" i="8"/>
  <c r="V503" i="8"/>
  <c r="U503" i="8"/>
  <c r="T503" i="8"/>
  <c r="S503" i="8"/>
  <c r="Y503" i="8" s="1"/>
  <c r="BF502" i="8"/>
  <c r="X502" i="8"/>
  <c r="W502" i="8"/>
  <c r="V502" i="8"/>
  <c r="U502" i="8"/>
  <c r="T502" i="8"/>
  <c r="S502" i="8"/>
  <c r="BF501" i="8"/>
  <c r="X501" i="8"/>
  <c r="W501" i="8"/>
  <c r="V501" i="8"/>
  <c r="U501" i="8"/>
  <c r="T501" i="8"/>
  <c r="S501" i="8"/>
  <c r="BF500" i="8"/>
  <c r="X500" i="8"/>
  <c r="W500" i="8"/>
  <c r="V500" i="8"/>
  <c r="U500" i="8"/>
  <c r="T500" i="8"/>
  <c r="S500" i="8"/>
  <c r="BF499" i="8"/>
  <c r="X499" i="8"/>
  <c r="W499" i="8"/>
  <c r="V499" i="8"/>
  <c r="U499" i="8"/>
  <c r="T499" i="8"/>
  <c r="S499" i="8"/>
  <c r="BF498" i="8"/>
  <c r="X498" i="8"/>
  <c r="W498" i="8"/>
  <c r="V498" i="8"/>
  <c r="U498" i="8"/>
  <c r="T498" i="8"/>
  <c r="Z498" i="8" s="1"/>
  <c r="S498" i="8"/>
  <c r="BF497" i="8"/>
  <c r="X497" i="8"/>
  <c r="W497" i="8"/>
  <c r="V497" i="8"/>
  <c r="U497" i="8"/>
  <c r="T497" i="8"/>
  <c r="Z497" i="8" s="1"/>
  <c r="S497" i="8"/>
  <c r="BF496" i="8"/>
  <c r="X496" i="8"/>
  <c r="W496" i="8"/>
  <c r="V496" i="8"/>
  <c r="U496" i="8"/>
  <c r="T496" i="8"/>
  <c r="S496" i="8"/>
  <c r="BF495" i="8"/>
  <c r="X495" i="8"/>
  <c r="W495" i="8"/>
  <c r="V495" i="8"/>
  <c r="U495" i="8"/>
  <c r="T495" i="8"/>
  <c r="S495" i="8"/>
  <c r="BF494" i="8"/>
  <c r="Z494" i="8"/>
  <c r="X494" i="8"/>
  <c r="W494" i="8"/>
  <c r="V494" i="8"/>
  <c r="Y494" i="8" s="1"/>
  <c r="U494" i="8"/>
  <c r="T494" i="8"/>
  <c r="S494" i="8"/>
  <c r="BF493" i="8"/>
  <c r="X493" i="8"/>
  <c r="W493" i="8"/>
  <c r="V493" i="8"/>
  <c r="U493" i="8"/>
  <c r="T493" i="8"/>
  <c r="S493" i="8"/>
  <c r="BF492" i="8"/>
  <c r="X492" i="8"/>
  <c r="W492" i="8"/>
  <c r="V492" i="8"/>
  <c r="U492" i="8"/>
  <c r="T492" i="8"/>
  <c r="S492" i="8"/>
  <c r="BF491" i="8"/>
  <c r="X491" i="8"/>
  <c r="W491" i="8"/>
  <c r="V491" i="8"/>
  <c r="U491" i="8"/>
  <c r="T491" i="8"/>
  <c r="S491" i="8"/>
  <c r="BF490" i="8"/>
  <c r="X490" i="8"/>
  <c r="W490" i="8"/>
  <c r="V490" i="8"/>
  <c r="Y490" i="8" s="1"/>
  <c r="U490" i="8"/>
  <c r="T490" i="8"/>
  <c r="S490" i="8"/>
  <c r="BF489" i="8"/>
  <c r="X489" i="8"/>
  <c r="Z489" i="8" s="1"/>
  <c r="W489" i="8"/>
  <c r="V489" i="8"/>
  <c r="U489" i="8"/>
  <c r="T489" i="8"/>
  <c r="S489" i="8"/>
  <c r="BF488" i="8"/>
  <c r="X488" i="8"/>
  <c r="W488" i="8"/>
  <c r="V488" i="8"/>
  <c r="U488" i="8"/>
  <c r="T488" i="8"/>
  <c r="S488" i="8"/>
  <c r="BF487" i="8"/>
  <c r="X487" i="8"/>
  <c r="W487" i="8"/>
  <c r="V487" i="8"/>
  <c r="U487" i="8"/>
  <c r="T487" i="8"/>
  <c r="S487" i="8"/>
  <c r="BF486" i="8"/>
  <c r="Z486" i="8"/>
  <c r="X486" i="8"/>
  <c r="W486" i="8"/>
  <c r="V486" i="8"/>
  <c r="U486" i="8"/>
  <c r="T486" i="8"/>
  <c r="S486" i="8"/>
  <c r="Y486" i="8" s="1"/>
  <c r="BF485" i="8"/>
  <c r="X485" i="8"/>
  <c r="Z485" i="8" s="1"/>
  <c r="W485" i="8"/>
  <c r="V485" i="8"/>
  <c r="U485" i="8"/>
  <c r="T485" i="8"/>
  <c r="S485" i="8"/>
  <c r="BF484" i="8"/>
  <c r="X484" i="8"/>
  <c r="W484" i="8"/>
  <c r="V484" i="8"/>
  <c r="U484" i="8"/>
  <c r="T484" i="8"/>
  <c r="S484" i="8"/>
  <c r="BF483" i="8"/>
  <c r="X483" i="8"/>
  <c r="W483" i="8"/>
  <c r="V483" i="8"/>
  <c r="U483" i="8"/>
  <c r="T483" i="8"/>
  <c r="S483" i="8"/>
  <c r="BF482" i="8"/>
  <c r="X482" i="8"/>
  <c r="W482" i="8"/>
  <c r="V482" i="8"/>
  <c r="U482" i="8"/>
  <c r="T482" i="8"/>
  <c r="S482" i="8"/>
  <c r="BF481" i="8"/>
  <c r="X481" i="8"/>
  <c r="W481" i="8"/>
  <c r="V481" i="8"/>
  <c r="U481" i="8"/>
  <c r="T481" i="8"/>
  <c r="S481" i="8"/>
  <c r="BF480" i="8"/>
  <c r="X480" i="8"/>
  <c r="W480" i="8"/>
  <c r="V480" i="8"/>
  <c r="U480" i="8"/>
  <c r="Z480" i="8" s="1"/>
  <c r="T480" i="8"/>
  <c r="S480" i="8"/>
  <c r="BF479" i="8"/>
  <c r="X479" i="8"/>
  <c r="W479" i="8"/>
  <c r="V479" i="8"/>
  <c r="U479" i="8"/>
  <c r="T479" i="8"/>
  <c r="S479" i="8"/>
  <c r="BF478" i="8"/>
  <c r="X478" i="8"/>
  <c r="W478" i="8"/>
  <c r="V478" i="8"/>
  <c r="U478" i="8"/>
  <c r="T478" i="8"/>
  <c r="S478" i="8"/>
  <c r="BF477" i="8"/>
  <c r="X477" i="8"/>
  <c r="W477" i="8"/>
  <c r="V477" i="8"/>
  <c r="U477" i="8"/>
  <c r="T477" i="8"/>
  <c r="S477" i="8"/>
  <c r="BF476" i="8"/>
  <c r="X476" i="8"/>
  <c r="W476" i="8"/>
  <c r="V476" i="8"/>
  <c r="U476" i="8"/>
  <c r="T476" i="8"/>
  <c r="S476" i="8"/>
  <c r="BF475" i="8"/>
  <c r="X475" i="8"/>
  <c r="W475" i="8"/>
  <c r="V475" i="8"/>
  <c r="U475" i="8"/>
  <c r="T475" i="8"/>
  <c r="S475" i="8"/>
  <c r="BF474" i="8"/>
  <c r="X474" i="8"/>
  <c r="W474" i="8"/>
  <c r="V474" i="8"/>
  <c r="U474" i="8"/>
  <c r="T474" i="8"/>
  <c r="S474" i="8"/>
  <c r="BF473" i="8"/>
  <c r="X473" i="8"/>
  <c r="Z473" i="8" s="1"/>
  <c r="W473" i="8"/>
  <c r="V473" i="8"/>
  <c r="U473" i="8"/>
  <c r="T473" i="8"/>
  <c r="S473" i="8"/>
  <c r="BF472" i="8"/>
  <c r="Z472" i="8"/>
  <c r="Y472" i="8"/>
  <c r="X472" i="8"/>
  <c r="W472" i="8"/>
  <c r="V472" i="8"/>
  <c r="U472" i="8"/>
  <c r="T472" i="8"/>
  <c r="S472" i="8"/>
  <c r="BF471" i="8"/>
  <c r="X471" i="8"/>
  <c r="W471" i="8"/>
  <c r="V471" i="8"/>
  <c r="Z471" i="8" s="1"/>
  <c r="U471" i="8"/>
  <c r="T471" i="8"/>
  <c r="S471" i="8"/>
  <c r="BF470" i="8"/>
  <c r="X470" i="8"/>
  <c r="W470" i="8"/>
  <c r="V470" i="8"/>
  <c r="Z470" i="8" s="1"/>
  <c r="U470" i="8"/>
  <c r="T470" i="8"/>
  <c r="S470" i="8"/>
  <c r="BF469" i="8"/>
  <c r="X469" i="8"/>
  <c r="W469" i="8"/>
  <c r="V469" i="8"/>
  <c r="U469" i="8"/>
  <c r="T469" i="8"/>
  <c r="S469" i="8"/>
  <c r="BF468" i="8"/>
  <c r="X468" i="8"/>
  <c r="W468" i="8"/>
  <c r="V468" i="8"/>
  <c r="U468" i="8"/>
  <c r="T468" i="8"/>
  <c r="S468" i="8"/>
  <c r="BF467" i="8"/>
  <c r="X467" i="8"/>
  <c r="W467" i="8"/>
  <c r="V467" i="8"/>
  <c r="U467" i="8"/>
  <c r="T467" i="8"/>
  <c r="S467" i="8"/>
  <c r="BF466" i="8"/>
  <c r="Z466" i="8"/>
  <c r="X466" i="8"/>
  <c r="W466" i="8"/>
  <c r="V466" i="8"/>
  <c r="Y466" i="8" s="1"/>
  <c r="U466" i="8"/>
  <c r="T466" i="8"/>
  <c r="S466" i="8"/>
  <c r="BF465" i="8"/>
  <c r="X465" i="8"/>
  <c r="W465" i="8"/>
  <c r="V465" i="8"/>
  <c r="U465" i="8"/>
  <c r="T465" i="8"/>
  <c r="S465" i="8"/>
  <c r="BF464" i="8"/>
  <c r="X464" i="8"/>
  <c r="W464" i="8"/>
  <c r="V464" i="8"/>
  <c r="U464" i="8"/>
  <c r="T464" i="8"/>
  <c r="S464" i="8"/>
  <c r="BF463" i="8"/>
  <c r="X463" i="8"/>
  <c r="W463" i="8"/>
  <c r="V463" i="8"/>
  <c r="U463" i="8"/>
  <c r="T463" i="8"/>
  <c r="S463" i="8"/>
  <c r="BF462" i="8"/>
  <c r="X462" i="8"/>
  <c r="W462" i="8"/>
  <c r="V462" i="8"/>
  <c r="U462" i="8"/>
  <c r="T462" i="8"/>
  <c r="S462" i="8"/>
  <c r="BF461" i="8"/>
  <c r="X461" i="8"/>
  <c r="W461" i="8"/>
  <c r="V461" i="8"/>
  <c r="U461" i="8"/>
  <c r="T461" i="8"/>
  <c r="S461" i="8"/>
  <c r="BF460" i="8"/>
  <c r="Z460" i="8"/>
  <c r="Y460" i="8"/>
  <c r="X460" i="8"/>
  <c r="W460" i="8"/>
  <c r="V460" i="8"/>
  <c r="U460" i="8"/>
  <c r="T460" i="8"/>
  <c r="S460" i="8"/>
  <c r="BF459" i="8"/>
  <c r="Z459" i="8"/>
  <c r="X459" i="8"/>
  <c r="W459" i="8"/>
  <c r="Y459" i="8" s="1"/>
  <c r="V459" i="8"/>
  <c r="U459" i="8"/>
  <c r="T459" i="8"/>
  <c r="S459" i="8"/>
  <c r="BF458" i="8"/>
  <c r="X458" i="8"/>
  <c r="W458" i="8"/>
  <c r="V458" i="8"/>
  <c r="U458" i="8"/>
  <c r="T458" i="8"/>
  <c r="S458" i="8"/>
  <c r="BF457" i="8"/>
  <c r="X457" i="8"/>
  <c r="W457" i="8"/>
  <c r="V457" i="8"/>
  <c r="U457" i="8"/>
  <c r="T457" i="8"/>
  <c r="S457" i="8"/>
  <c r="BF456" i="8"/>
  <c r="Z456" i="8"/>
  <c r="X456" i="8"/>
  <c r="W456" i="8"/>
  <c r="V456" i="8"/>
  <c r="U456" i="8"/>
  <c r="T456" i="8"/>
  <c r="S456" i="8"/>
  <c r="BF455" i="8"/>
  <c r="Z455" i="8"/>
  <c r="X455" i="8"/>
  <c r="W455" i="8"/>
  <c r="V455" i="8"/>
  <c r="U455" i="8"/>
  <c r="T455" i="8"/>
  <c r="S455" i="8"/>
  <c r="BF454" i="8"/>
  <c r="X454" i="8"/>
  <c r="W454" i="8"/>
  <c r="V454" i="8"/>
  <c r="U454" i="8"/>
  <c r="T454" i="8"/>
  <c r="S454" i="8"/>
  <c r="BF453" i="8"/>
  <c r="Z453" i="8"/>
  <c r="X453" i="8"/>
  <c r="W453" i="8"/>
  <c r="V453" i="8"/>
  <c r="U453" i="8"/>
  <c r="T453" i="8"/>
  <c r="S453" i="8"/>
  <c r="BF452" i="8"/>
  <c r="Z452" i="8"/>
  <c r="X452" i="8"/>
  <c r="W452" i="8"/>
  <c r="V452" i="8"/>
  <c r="U452" i="8"/>
  <c r="T452" i="8"/>
  <c r="S452" i="8"/>
  <c r="BF451" i="8"/>
  <c r="X451" i="8"/>
  <c r="W451" i="8"/>
  <c r="V451" i="8"/>
  <c r="U451" i="8"/>
  <c r="T451" i="8"/>
  <c r="S451" i="8"/>
  <c r="BF450" i="8"/>
  <c r="Z450" i="8"/>
  <c r="X450" i="8"/>
  <c r="W450" i="8"/>
  <c r="V450" i="8"/>
  <c r="U450" i="8"/>
  <c r="T450" i="8"/>
  <c r="S450" i="8"/>
  <c r="BF449" i="8"/>
  <c r="Z449" i="8"/>
  <c r="X449" i="8"/>
  <c r="W449" i="8"/>
  <c r="V449" i="8"/>
  <c r="U449" i="8"/>
  <c r="T449" i="8"/>
  <c r="S449" i="8"/>
  <c r="BF448" i="8"/>
  <c r="Z448" i="8"/>
  <c r="X448" i="8"/>
  <c r="W448" i="8"/>
  <c r="V448" i="8"/>
  <c r="Y448" i="8" s="1"/>
  <c r="U448" i="8"/>
  <c r="T448" i="8"/>
  <c r="S448" i="8"/>
  <c r="BF447" i="8"/>
  <c r="Z447" i="8"/>
  <c r="X447" i="8"/>
  <c r="Y447" i="8" s="1"/>
  <c r="W447" i="8"/>
  <c r="V447" i="8"/>
  <c r="U447" i="8"/>
  <c r="T447" i="8"/>
  <c r="S447" i="8"/>
  <c r="BF446" i="8"/>
  <c r="Z446" i="8"/>
  <c r="X446" i="8"/>
  <c r="W446" i="8"/>
  <c r="Y446" i="8" s="1"/>
  <c r="V446" i="8"/>
  <c r="U446" i="8"/>
  <c r="T446" i="8"/>
  <c r="S446" i="8"/>
  <c r="BF445" i="8"/>
  <c r="X445" i="8"/>
  <c r="W445" i="8"/>
  <c r="V445" i="8"/>
  <c r="U445" i="8"/>
  <c r="T445" i="8"/>
  <c r="S445" i="8"/>
  <c r="BF444" i="8"/>
  <c r="X444" i="8"/>
  <c r="W444" i="8"/>
  <c r="V444" i="8"/>
  <c r="U444" i="8"/>
  <c r="T444" i="8"/>
  <c r="S444" i="8"/>
  <c r="BF443" i="8"/>
  <c r="Z443" i="8"/>
  <c r="X443" i="8"/>
  <c r="W443" i="8"/>
  <c r="V443" i="8"/>
  <c r="U443" i="8"/>
  <c r="T443" i="8"/>
  <c r="S443" i="8"/>
  <c r="BF442" i="8"/>
  <c r="X442" i="8"/>
  <c r="W442" i="8"/>
  <c r="V442" i="8"/>
  <c r="U442" i="8"/>
  <c r="T442" i="8"/>
  <c r="S442" i="8"/>
  <c r="BF441" i="8"/>
  <c r="Y441" i="8"/>
  <c r="X441" i="8"/>
  <c r="W441" i="8"/>
  <c r="V441" i="8"/>
  <c r="U441" i="8"/>
  <c r="T441" i="8"/>
  <c r="Z441" i="8" s="1"/>
  <c r="S441" i="8"/>
  <c r="BF440" i="8"/>
  <c r="X440" i="8"/>
  <c r="W440" i="8"/>
  <c r="V440" i="8"/>
  <c r="U440" i="8"/>
  <c r="T440" i="8"/>
  <c r="S440" i="8"/>
  <c r="BF439" i="8"/>
  <c r="X439" i="8"/>
  <c r="W439" i="8"/>
  <c r="V439" i="8"/>
  <c r="U439" i="8"/>
  <c r="T439" i="8"/>
  <c r="S439" i="8"/>
  <c r="BF438" i="8"/>
  <c r="Z438" i="8"/>
  <c r="X438" i="8"/>
  <c r="W438" i="8"/>
  <c r="V438" i="8"/>
  <c r="U438" i="8"/>
  <c r="T438" i="8"/>
  <c r="S438" i="8"/>
  <c r="BF437" i="8"/>
  <c r="X437" i="8"/>
  <c r="W437" i="8"/>
  <c r="V437" i="8"/>
  <c r="U437" i="8"/>
  <c r="T437" i="8"/>
  <c r="S437" i="8"/>
  <c r="BF436" i="8"/>
  <c r="X436" i="8"/>
  <c r="W436" i="8"/>
  <c r="V436" i="8"/>
  <c r="U436" i="8"/>
  <c r="T436" i="8"/>
  <c r="S436" i="8"/>
  <c r="BF435" i="8"/>
  <c r="Z435" i="8"/>
  <c r="X435" i="8"/>
  <c r="W435" i="8"/>
  <c r="V435" i="8"/>
  <c r="U435" i="8"/>
  <c r="T435" i="8"/>
  <c r="S435" i="8"/>
  <c r="BF434" i="8"/>
  <c r="X434" i="8"/>
  <c r="W434" i="8"/>
  <c r="Y434" i="8" s="1"/>
  <c r="V434" i="8"/>
  <c r="U434" i="8"/>
  <c r="T434" i="8"/>
  <c r="S434" i="8"/>
  <c r="BF433" i="8"/>
  <c r="X433" i="8"/>
  <c r="W433" i="8"/>
  <c r="V433" i="8"/>
  <c r="U433" i="8"/>
  <c r="T433" i="8"/>
  <c r="S433" i="8"/>
  <c r="BF432" i="8"/>
  <c r="Z432" i="8"/>
  <c r="X432" i="8"/>
  <c r="W432" i="8"/>
  <c r="V432" i="8"/>
  <c r="U432" i="8"/>
  <c r="T432" i="8"/>
  <c r="S432" i="8"/>
  <c r="Y432" i="8" s="1"/>
  <c r="BF431" i="8"/>
  <c r="X431" i="8"/>
  <c r="W431" i="8"/>
  <c r="V431" i="8"/>
  <c r="U431" i="8"/>
  <c r="T431" i="8"/>
  <c r="Z431" i="8" s="1"/>
  <c r="S431" i="8"/>
  <c r="BF430" i="8"/>
  <c r="Z430" i="8"/>
  <c r="Y430" i="8"/>
  <c r="X430" i="8"/>
  <c r="W430" i="8"/>
  <c r="V430" i="8"/>
  <c r="U430" i="8"/>
  <c r="T430" i="8"/>
  <c r="S430" i="8"/>
  <c r="BF429" i="8"/>
  <c r="X429" i="8"/>
  <c r="Z429" i="8" s="1"/>
  <c r="W429" i="8"/>
  <c r="V429" i="8"/>
  <c r="Y429" i="8" s="1"/>
  <c r="U429" i="8"/>
  <c r="T429" i="8"/>
  <c r="S429" i="8"/>
  <c r="BF428" i="8"/>
  <c r="X428" i="8"/>
  <c r="W428" i="8"/>
  <c r="Y428" i="8" s="1"/>
  <c r="V428" i="8"/>
  <c r="U428" i="8"/>
  <c r="T428" i="8"/>
  <c r="S428" i="8"/>
  <c r="BF427" i="8"/>
  <c r="X427" i="8"/>
  <c r="W427" i="8"/>
  <c r="V427" i="8"/>
  <c r="U427" i="8"/>
  <c r="T427" i="8"/>
  <c r="S427" i="8"/>
  <c r="BF426" i="8"/>
  <c r="X426" i="8"/>
  <c r="W426" i="8"/>
  <c r="V426" i="8"/>
  <c r="U426" i="8"/>
  <c r="T426" i="8"/>
  <c r="Z426" i="8" s="1"/>
  <c r="S426" i="8"/>
  <c r="BF425" i="8"/>
  <c r="X425" i="8"/>
  <c r="Z425" i="8" s="1"/>
  <c r="W425" i="8"/>
  <c r="V425" i="8"/>
  <c r="U425" i="8"/>
  <c r="T425" i="8"/>
  <c r="S425" i="8"/>
  <c r="BF424" i="8"/>
  <c r="Y424" i="8"/>
  <c r="X424" i="8"/>
  <c r="W424" i="8"/>
  <c r="V424" i="8"/>
  <c r="Z424" i="8" s="1"/>
  <c r="U424" i="8"/>
  <c r="T424" i="8"/>
  <c r="S424" i="8"/>
  <c r="BF423" i="8"/>
  <c r="X423" i="8"/>
  <c r="W423" i="8"/>
  <c r="V423" i="8"/>
  <c r="U423" i="8"/>
  <c r="T423" i="8"/>
  <c r="S423" i="8"/>
  <c r="BF422" i="8"/>
  <c r="Z422" i="8"/>
  <c r="X422" i="8"/>
  <c r="W422" i="8"/>
  <c r="V422" i="8"/>
  <c r="U422" i="8"/>
  <c r="T422" i="8"/>
  <c r="Y422" i="8" s="1"/>
  <c r="S422" i="8"/>
  <c r="BF421" i="8"/>
  <c r="X421" i="8"/>
  <c r="W421" i="8"/>
  <c r="V421" i="8"/>
  <c r="U421" i="8"/>
  <c r="T421" i="8"/>
  <c r="S421" i="8"/>
  <c r="BF420" i="8"/>
  <c r="X420" i="8"/>
  <c r="W420" i="8"/>
  <c r="V420" i="8"/>
  <c r="U420" i="8"/>
  <c r="T420" i="8"/>
  <c r="S420" i="8"/>
  <c r="BF419" i="8"/>
  <c r="X419" i="8"/>
  <c r="W419" i="8"/>
  <c r="V419" i="8"/>
  <c r="U419" i="8"/>
  <c r="T419" i="8"/>
  <c r="S419" i="8"/>
  <c r="BF418" i="8"/>
  <c r="Z418" i="8"/>
  <c r="Y418" i="8"/>
  <c r="X418" i="8"/>
  <c r="W418" i="8"/>
  <c r="V418" i="8"/>
  <c r="U418" i="8"/>
  <c r="T418" i="8"/>
  <c r="S418" i="8"/>
  <c r="BF417" i="8"/>
  <c r="X417" i="8"/>
  <c r="W417" i="8"/>
  <c r="Y417" i="8" s="1"/>
  <c r="V417" i="8"/>
  <c r="U417" i="8"/>
  <c r="T417" i="8"/>
  <c r="S417" i="8"/>
  <c r="BF416" i="8"/>
  <c r="X416" i="8"/>
  <c r="W416" i="8"/>
  <c r="V416" i="8"/>
  <c r="U416" i="8"/>
  <c r="T416" i="8"/>
  <c r="S416" i="8"/>
  <c r="BF415" i="8"/>
  <c r="X415" i="8"/>
  <c r="W415" i="8"/>
  <c r="V415" i="8"/>
  <c r="U415" i="8"/>
  <c r="T415" i="8"/>
  <c r="S415" i="8"/>
  <c r="BF414" i="8"/>
  <c r="X414" i="8"/>
  <c r="W414" i="8"/>
  <c r="V414" i="8"/>
  <c r="Z414" i="8" s="1"/>
  <c r="U414" i="8"/>
  <c r="T414" i="8"/>
  <c r="S414" i="8"/>
  <c r="BF413" i="8"/>
  <c r="X413" i="8"/>
  <c r="W413" i="8"/>
  <c r="V413" i="8"/>
  <c r="U413" i="8"/>
  <c r="T413" i="8"/>
  <c r="S413" i="8"/>
  <c r="BF412" i="8"/>
  <c r="Y412" i="8"/>
  <c r="X412" i="8"/>
  <c r="W412" i="8"/>
  <c r="V412" i="8"/>
  <c r="Z412" i="8" s="1"/>
  <c r="U412" i="8"/>
  <c r="T412" i="8"/>
  <c r="S412" i="8"/>
  <c r="BF411" i="8"/>
  <c r="X411" i="8"/>
  <c r="W411" i="8"/>
  <c r="V411" i="8"/>
  <c r="U411" i="8"/>
  <c r="T411" i="8"/>
  <c r="S411" i="8"/>
  <c r="BF410" i="8"/>
  <c r="X410" i="8"/>
  <c r="W410" i="8"/>
  <c r="V410" i="8"/>
  <c r="U410" i="8"/>
  <c r="T410" i="8"/>
  <c r="S410" i="8"/>
  <c r="BF409" i="8"/>
  <c r="X409" i="8"/>
  <c r="W409" i="8"/>
  <c r="V409" i="8"/>
  <c r="U409" i="8"/>
  <c r="T409" i="8"/>
  <c r="S409" i="8"/>
  <c r="BF408" i="8"/>
  <c r="X408" i="8"/>
  <c r="W408" i="8"/>
  <c r="V408" i="8"/>
  <c r="U408" i="8"/>
  <c r="T408" i="8"/>
  <c r="S408" i="8"/>
  <c r="BF407" i="8"/>
  <c r="X407" i="8"/>
  <c r="W407" i="8"/>
  <c r="V407" i="8"/>
  <c r="U407" i="8"/>
  <c r="T407" i="8"/>
  <c r="S407" i="8"/>
  <c r="BF406" i="8"/>
  <c r="X406" i="8"/>
  <c r="W406" i="8"/>
  <c r="V406" i="8"/>
  <c r="U406" i="8"/>
  <c r="T406" i="8"/>
  <c r="S406" i="8"/>
  <c r="BF405" i="8"/>
  <c r="X405" i="8"/>
  <c r="W405" i="8"/>
  <c r="V405" i="8"/>
  <c r="U405" i="8"/>
  <c r="T405" i="8"/>
  <c r="S405" i="8"/>
  <c r="BF404" i="8"/>
  <c r="Z404" i="8"/>
  <c r="X404" i="8"/>
  <c r="W404" i="8"/>
  <c r="V404" i="8"/>
  <c r="Y404" i="8" s="1"/>
  <c r="U404" i="8"/>
  <c r="T404" i="8"/>
  <c r="S404" i="8"/>
  <c r="BF403" i="8"/>
  <c r="X403" i="8"/>
  <c r="W403" i="8"/>
  <c r="V403" i="8"/>
  <c r="U403" i="8"/>
  <c r="T403" i="8"/>
  <c r="S403" i="8"/>
  <c r="BF402" i="8"/>
  <c r="X402" i="8"/>
  <c r="W402" i="8"/>
  <c r="V402" i="8"/>
  <c r="U402" i="8"/>
  <c r="T402" i="8"/>
  <c r="S402" i="8"/>
  <c r="BF401" i="8"/>
  <c r="Z401" i="8"/>
  <c r="X401" i="8"/>
  <c r="W401" i="8"/>
  <c r="V401" i="8"/>
  <c r="U401" i="8"/>
  <c r="T401" i="8"/>
  <c r="S401" i="8"/>
  <c r="Y401" i="8" s="1"/>
  <c r="BF400" i="8"/>
  <c r="X400" i="8"/>
  <c r="Z400" i="8" s="1"/>
  <c r="W400" i="8"/>
  <c r="V400" i="8"/>
  <c r="U400" i="8"/>
  <c r="T400" i="8"/>
  <c r="S400" i="8"/>
  <c r="BF399" i="8"/>
  <c r="X399" i="8"/>
  <c r="W399" i="8"/>
  <c r="V399" i="8"/>
  <c r="U399" i="8"/>
  <c r="T399" i="8"/>
  <c r="S399" i="8"/>
  <c r="BF398" i="8"/>
  <c r="X398" i="8"/>
  <c r="W398" i="8"/>
  <c r="V398" i="8"/>
  <c r="U398" i="8"/>
  <c r="T398" i="8"/>
  <c r="S398" i="8"/>
  <c r="BF397" i="8"/>
  <c r="X397" i="8"/>
  <c r="W397" i="8"/>
  <c r="V397" i="8"/>
  <c r="U397" i="8"/>
  <c r="T397" i="8"/>
  <c r="S397" i="8"/>
  <c r="BF396" i="8"/>
  <c r="X396" i="8"/>
  <c r="W396" i="8"/>
  <c r="V396" i="8"/>
  <c r="Z396" i="8" s="1"/>
  <c r="U396" i="8"/>
  <c r="T396" i="8"/>
  <c r="S396" i="8"/>
  <c r="BF395" i="8"/>
  <c r="X395" i="8"/>
  <c r="W395" i="8"/>
  <c r="V395" i="8"/>
  <c r="U395" i="8"/>
  <c r="T395" i="8"/>
  <c r="S395" i="8"/>
  <c r="BF394" i="8"/>
  <c r="X394" i="8"/>
  <c r="Z394" i="8" s="1"/>
  <c r="W394" i="8"/>
  <c r="V394" i="8"/>
  <c r="U394" i="8"/>
  <c r="T394" i="8"/>
  <c r="S394" i="8"/>
  <c r="BF393" i="8"/>
  <c r="X393" i="8"/>
  <c r="W393" i="8"/>
  <c r="V393" i="8"/>
  <c r="U393" i="8"/>
  <c r="T393" i="8"/>
  <c r="S393" i="8"/>
  <c r="BF392" i="8"/>
  <c r="X392" i="8"/>
  <c r="W392" i="8"/>
  <c r="V392" i="8"/>
  <c r="U392" i="8"/>
  <c r="T392" i="8"/>
  <c r="S392" i="8"/>
  <c r="BF391" i="8"/>
  <c r="X391" i="8"/>
  <c r="W391" i="8"/>
  <c r="V391" i="8"/>
  <c r="U391" i="8"/>
  <c r="T391" i="8"/>
  <c r="S391" i="8"/>
  <c r="BF390" i="8"/>
  <c r="X390" i="8"/>
  <c r="W390" i="8"/>
  <c r="V390" i="8"/>
  <c r="U390" i="8"/>
  <c r="T390" i="8"/>
  <c r="S390" i="8"/>
  <c r="BF389" i="8"/>
  <c r="X389" i="8"/>
  <c r="W389" i="8"/>
  <c r="V389" i="8"/>
  <c r="U389" i="8"/>
  <c r="T389" i="8"/>
  <c r="S389" i="8"/>
  <c r="BF388" i="8"/>
  <c r="X388" i="8"/>
  <c r="W388" i="8"/>
  <c r="V388" i="8"/>
  <c r="U388" i="8"/>
  <c r="T388" i="8"/>
  <c r="S388" i="8"/>
  <c r="BF387" i="8"/>
  <c r="X387" i="8"/>
  <c r="W387" i="8"/>
  <c r="V387" i="8"/>
  <c r="U387" i="8"/>
  <c r="T387" i="8"/>
  <c r="S387" i="8"/>
  <c r="BF386" i="8"/>
  <c r="X386" i="8"/>
  <c r="W386" i="8"/>
  <c r="V386" i="8"/>
  <c r="U386" i="8"/>
  <c r="Y386" i="8" s="1"/>
  <c r="T386" i="8"/>
  <c r="S386" i="8"/>
  <c r="BF385" i="8"/>
  <c r="X385" i="8"/>
  <c r="W385" i="8"/>
  <c r="V385" i="8"/>
  <c r="U385" i="8"/>
  <c r="T385" i="8"/>
  <c r="S385" i="8"/>
  <c r="BF384" i="8"/>
  <c r="Z384" i="8"/>
  <c r="X384" i="8"/>
  <c r="W384" i="8"/>
  <c r="V384" i="8"/>
  <c r="U384" i="8"/>
  <c r="T384" i="8"/>
  <c r="S384" i="8"/>
  <c r="Y384" i="8" s="1"/>
  <c r="BF383" i="8"/>
  <c r="X383" i="8"/>
  <c r="Z383" i="8" s="1"/>
  <c r="W383" i="8"/>
  <c r="V383" i="8"/>
  <c r="U383" i="8"/>
  <c r="T383" i="8"/>
  <c r="S383" i="8"/>
  <c r="BF382" i="8"/>
  <c r="X382" i="8"/>
  <c r="W382" i="8"/>
  <c r="V382" i="8"/>
  <c r="U382" i="8"/>
  <c r="T382" i="8"/>
  <c r="S382" i="8"/>
  <c r="BF381" i="8"/>
  <c r="X381" i="8"/>
  <c r="W381" i="8"/>
  <c r="V381" i="8"/>
  <c r="U381" i="8"/>
  <c r="T381" i="8"/>
  <c r="S381" i="8"/>
  <c r="BF380" i="8"/>
  <c r="Z380" i="8"/>
  <c r="X380" i="8"/>
  <c r="W380" i="8"/>
  <c r="V380" i="8"/>
  <c r="U380" i="8"/>
  <c r="T380" i="8"/>
  <c r="S380" i="8"/>
  <c r="BF379" i="8"/>
  <c r="X379" i="8"/>
  <c r="W379" i="8"/>
  <c r="V379" i="8"/>
  <c r="U379" i="8"/>
  <c r="T379" i="8"/>
  <c r="S379" i="8"/>
  <c r="BF378" i="8"/>
  <c r="X378" i="8"/>
  <c r="W378" i="8"/>
  <c r="V378" i="8"/>
  <c r="U378" i="8"/>
  <c r="T378" i="8"/>
  <c r="S378" i="8"/>
  <c r="BF377" i="8"/>
  <c r="Z377" i="8"/>
  <c r="X377" i="8"/>
  <c r="W377" i="8"/>
  <c r="V377" i="8"/>
  <c r="U377" i="8"/>
  <c r="T377" i="8"/>
  <c r="S377" i="8"/>
  <c r="Y377" i="8" s="1"/>
  <c r="BF376" i="8"/>
  <c r="X376" i="8"/>
  <c r="Z376" i="8" s="1"/>
  <c r="W376" i="8"/>
  <c r="V376" i="8"/>
  <c r="Y376" i="8" s="1"/>
  <c r="U376" i="8"/>
  <c r="T376" i="8"/>
  <c r="S376" i="8"/>
  <c r="BF375" i="8"/>
  <c r="X375" i="8"/>
  <c r="Z375" i="8" s="1"/>
  <c r="W375" i="8"/>
  <c r="V375" i="8"/>
  <c r="U375" i="8"/>
  <c r="T375" i="8"/>
  <c r="S375" i="8"/>
  <c r="BF374" i="8"/>
  <c r="Z374" i="8"/>
  <c r="X374" i="8"/>
  <c r="W374" i="8"/>
  <c r="V374" i="8"/>
  <c r="U374" i="8"/>
  <c r="Y374" i="8" s="1"/>
  <c r="T374" i="8"/>
  <c r="S374" i="8"/>
  <c r="BF373" i="8"/>
  <c r="X373" i="8"/>
  <c r="W373" i="8"/>
  <c r="V373" i="8"/>
  <c r="U373" i="8"/>
  <c r="T373" i="8"/>
  <c r="S373" i="8"/>
  <c r="BF372" i="8"/>
  <c r="X372" i="8"/>
  <c r="W372" i="8"/>
  <c r="V372" i="8"/>
  <c r="U372" i="8"/>
  <c r="T372" i="8"/>
  <c r="S372" i="8"/>
  <c r="BF371" i="8"/>
  <c r="X371" i="8"/>
  <c r="W371" i="8"/>
  <c r="V371" i="8"/>
  <c r="U371" i="8"/>
  <c r="T371" i="8"/>
  <c r="S371" i="8"/>
  <c r="BF370" i="8"/>
  <c r="X370" i="8"/>
  <c r="W370" i="8"/>
  <c r="V370" i="8"/>
  <c r="U370" i="8"/>
  <c r="T370" i="8"/>
  <c r="S370" i="8"/>
  <c r="BF369" i="8"/>
  <c r="X369" i="8"/>
  <c r="W369" i="8"/>
  <c r="V369" i="8"/>
  <c r="U369" i="8"/>
  <c r="T369" i="8"/>
  <c r="S369" i="8"/>
  <c r="BF368" i="8"/>
  <c r="Z368" i="8"/>
  <c r="Y368" i="8"/>
  <c r="X368" i="8"/>
  <c r="W368" i="8"/>
  <c r="V368" i="8"/>
  <c r="U368" i="8"/>
  <c r="T368" i="8"/>
  <c r="S368" i="8"/>
  <c r="BF367" i="8"/>
  <c r="X367" i="8"/>
  <c r="W367" i="8"/>
  <c r="V367" i="8"/>
  <c r="U367" i="8"/>
  <c r="T367" i="8"/>
  <c r="S367" i="8"/>
  <c r="BF366" i="8"/>
  <c r="X366" i="8"/>
  <c r="W366" i="8"/>
  <c r="V366" i="8"/>
  <c r="U366" i="8"/>
  <c r="T366" i="8"/>
  <c r="S366" i="8"/>
  <c r="BF365" i="8"/>
  <c r="Z365" i="8"/>
  <c r="X365" i="8"/>
  <c r="W365" i="8"/>
  <c r="V365" i="8"/>
  <c r="U365" i="8"/>
  <c r="T365" i="8"/>
  <c r="S365" i="8"/>
  <c r="Y365" i="8" s="1"/>
  <c r="BF364" i="8"/>
  <c r="Z364" i="8"/>
  <c r="Y364" i="8"/>
  <c r="X364" i="8"/>
  <c r="W364" i="8"/>
  <c r="V364" i="8"/>
  <c r="U364" i="8"/>
  <c r="T364" i="8"/>
  <c r="S364" i="8"/>
  <c r="BF363" i="8"/>
  <c r="X363" i="8"/>
  <c r="W363" i="8"/>
  <c r="V363" i="8"/>
  <c r="U363" i="8"/>
  <c r="T363" i="8"/>
  <c r="S363" i="8"/>
  <c r="BF362" i="8"/>
  <c r="X362" i="8"/>
  <c r="W362" i="8"/>
  <c r="V362" i="8"/>
  <c r="U362" i="8"/>
  <c r="T362" i="8"/>
  <c r="S362" i="8"/>
  <c r="BF361" i="8"/>
  <c r="X361" i="8"/>
  <c r="W361" i="8"/>
  <c r="V361" i="8"/>
  <c r="U361" i="8"/>
  <c r="T361" i="8"/>
  <c r="S361" i="8"/>
  <c r="BF360" i="8"/>
  <c r="X360" i="8"/>
  <c r="W360" i="8"/>
  <c r="V360" i="8"/>
  <c r="U360" i="8"/>
  <c r="T360" i="8"/>
  <c r="Z360" i="8" s="1"/>
  <c r="S360" i="8"/>
  <c r="BF359" i="8"/>
  <c r="X359" i="8"/>
  <c r="W359" i="8"/>
  <c r="V359" i="8"/>
  <c r="U359" i="8"/>
  <c r="T359" i="8"/>
  <c r="S359" i="8"/>
  <c r="BF358" i="8"/>
  <c r="Y358" i="8"/>
  <c r="X358" i="8"/>
  <c r="Z358" i="8" s="1"/>
  <c r="W358" i="8"/>
  <c r="V358" i="8"/>
  <c r="U358" i="8"/>
  <c r="T358" i="8"/>
  <c r="S358" i="8"/>
  <c r="BF357" i="8"/>
  <c r="X357" i="8"/>
  <c r="W357" i="8"/>
  <c r="V357" i="8"/>
  <c r="U357" i="8"/>
  <c r="T357" i="8"/>
  <c r="S357" i="8"/>
  <c r="BF356" i="8"/>
  <c r="X356" i="8"/>
  <c r="W356" i="8"/>
  <c r="V356" i="8"/>
  <c r="U356" i="8"/>
  <c r="Y356" i="8" s="1"/>
  <c r="T356" i="8"/>
  <c r="S356" i="8"/>
  <c r="BF355" i="8"/>
  <c r="X355" i="8"/>
  <c r="W355" i="8"/>
  <c r="V355" i="8"/>
  <c r="U355" i="8"/>
  <c r="T355" i="8"/>
  <c r="S355" i="8"/>
  <c r="BF354" i="8"/>
  <c r="X354" i="8"/>
  <c r="W354" i="8"/>
  <c r="V354" i="8"/>
  <c r="U354" i="8"/>
  <c r="T354" i="8"/>
  <c r="S354" i="8"/>
  <c r="BF353" i="8"/>
  <c r="Z353" i="8"/>
  <c r="X353" i="8"/>
  <c r="W353" i="8"/>
  <c r="V353" i="8"/>
  <c r="U353" i="8"/>
  <c r="T353" i="8"/>
  <c r="S353" i="8"/>
  <c r="BF352" i="8"/>
  <c r="X352" i="8"/>
  <c r="W352" i="8"/>
  <c r="V352" i="8"/>
  <c r="U352" i="8"/>
  <c r="T352" i="8"/>
  <c r="S352" i="8"/>
  <c r="BF351" i="8"/>
  <c r="X351" i="8"/>
  <c r="W351" i="8"/>
  <c r="V351" i="8"/>
  <c r="U351" i="8"/>
  <c r="T351" i="8"/>
  <c r="S351" i="8"/>
  <c r="BF350" i="8"/>
  <c r="X350" i="8"/>
  <c r="W350" i="8"/>
  <c r="V350" i="8"/>
  <c r="U350" i="8"/>
  <c r="T350" i="8"/>
  <c r="S350" i="8"/>
  <c r="BF349" i="8"/>
  <c r="X349" i="8"/>
  <c r="W349" i="8"/>
  <c r="V349" i="8"/>
  <c r="U349" i="8"/>
  <c r="T349" i="8"/>
  <c r="S349" i="8"/>
  <c r="BF348" i="8"/>
  <c r="X348" i="8"/>
  <c r="W348" i="8"/>
  <c r="V348" i="8"/>
  <c r="U348" i="8"/>
  <c r="T348" i="8"/>
  <c r="Z348" i="8" s="1"/>
  <c r="S348" i="8"/>
  <c r="BF347" i="8"/>
  <c r="X347" i="8"/>
  <c r="W347" i="8"/>
  <c r="V347" i="8"/>
  <c r="U347" i="8"/>
  <c r="T347" i="8"/>
  <c r="S347" i="8"/>
  <c r="BF346" i="8"/>
  <c r="Y346" i="8"/>
  <c r="X346" i="8"/>
  <c r="W346" i="8"/>
  <c r="V346" i="8"/>
  <c r="Z346" i="8" s="1"/>
  <c r="U346" i="8"/>
  <c r="T346" i="8"/>
  <c r="S346" i="8"/>
  <c r="BF345" i="8"/>
  <c r="X345" i="8"/>
  <c r="W345" i="8"/>
  <c r="V345" i="8"/>
  <c r="U345" i="8"/>
  <c r="T345" i="8"/>
  <c r="S345" i="8"/>
  <c r="BF344" i="8"/>
  <c r="X344" i="8"/>
  <c r="W344" i="8"/>
  <c r="V344" i="8"/>
  <c r="U344" i="8"/>
  <c r="T344" i="8"/>
  <c r="S344" i="8"/>
  <c r="BF343" i="8"/>
  <c r="X343" i="8"/>
  <c r="W343" i="8"/>
  <c r="V343" i="8"/>
  <c r="U343" i="8"/>
  <c r="T343" i="8"/>
  <c r="S343" i="8"/>
  <c r="BF342" i="8"/>
  <c r="X342" i="8"/>
  <c r="W342" i="8"/>
  <c r="V342" i="8"/>
  <c r="U342" i="8"/>
  <c r="T342" i="8"/>
  <c r="S342" i="8"/>
  <c r="BF341" i="8"/>
  <c r="X341" i="8"/>
  <c r="W341" i="8"/>
  <c r="V341" i="8"/>
  <c r="U341" i="8"/>
  <c r="T341" i="8"/>
  <c r="S341" i="8"/>
  <c r="BF340" i="8"/>
  <c r="Z340" i="8"/>
  <c r="Y340" i="8"/>
  <c r="X340" i="8"/>
  <c r="W340" i="8"/>
  <c r="V340" i="8"/>
  <c r="U340" i="8"/>
  <c r="T340" i="8"/>
  <c r="S340" i="8"/>
  <c r="BF339" i="8"/>
  <c r="X339" i="8"/>
  <c r="W339" i="8"/>
  <c r="Y339" i="8" s="1"/>
  <c r="V339" i="8"/>
  <c r="U339" i="8"/>
  <c r="T339" i="8"/>
  <c r="S339" i="8"/>
  <c r="BF338" i="8"/>
  <c r="X338" i="8"/>
  <c r="W338" i="8"/>
  <c r="V338" i="8"/>
  <c r="U338" i="8"/>
  <c r="T338" i="8"/>
  <c r="S338" i="8"/>
  <c r="BF337" i="8"/>
  <c r="X337" i="8"/>
  <c r="W337" i="8"/>
  <c r="V337" i="8"/>
  <c r="U337" i="8"/>
  <c r="T337" i="8"/>
  <c r="S337" i="8"/>
  <c r="BF336" i="8"/>
  <c r="Z336" i="8"/>
  <c r="X336" i="8"/>
  <c r="W336" i="8"/>
  <c r="V336" i="8"/>
  <c r="U336" i="8"/>
  <c r="T336" i="8"/>
  <c r="S336" i="8"/>
  <c r="BF335" i="8"/>
  <c r="Z335" i="8"/>
  <c r="Y335" i="8"/>
  <c r="X335" i="8"/>
  <c r="W335" i="8"/>
  <c r="V335" i="8"/>
  <c r="U335" i="8"/>
  <c r="T335" i="8"/>
  <c r="S335" i="8"/>
  <c r="BF334" i="8"/>
  <c r="X334" i="8"/>
  <c r="W334" i="8"/>
  <c r="V334" i="8"/>
  <c r="U334" i="8"/>
  <c r="T334" i="8"/>
  <c r="S334" i="8"/>
  <c r="BF333" i="8"/>
  <c r="X333" i="8"/>
  <c r="W333" i="8"/>
  <c r="V333" i="8"/>
  <c r="U333" i="8"/>
  <c r="T333" i="8"/>
  <c r="S333" i="8"/>
  <c r="BF332" i="8"/>
  <c r="Z332" i="8"/>
  <c r="Y332" i="8"/>
  <c r="X332" i="8"/>
  <c r="W332" i="8"/>
  <c r="V332" i="8"/>
  <c r="U332" i="8"/>
  <c r="T332" i="8"/>
  <c r="S332" i="8"/>
  <c r="BF331" i="8"/>
  <c r="X331" i="8"/>
  <c r="W331" i="8"/>
  <c r="V331" i="8"/>
  <c r="U331" i="8"/>
  <c r="T331" i="8"/>
  <c r="S331" i="8"/>
  <c r="BF330" i="8"/>
  <c r="X330" i="8"/>
  <c r="W330" i="8"/>
  <c r="V330" i="8"/>
  <c r="U330" i="8"/>
  <c r="T330" i="8"/>
  <c r="S330" i="8"/>
  <c r="BF329" i="8"/>
  <c r="X329" i="8"/>
  <c r="Z329" i="8" s="1"/>
  <c r="W329" i="8"/>
  <c r="V329" i="8"/>
  <c r="U329" i="8"/>
  <c r="T329" i="8"/>
  <c r="S329" i="8"/>
  <c r="BF328" i="8"/>
  <c r="X328" i="8"/>
  <c r="W328" i="8"/>
  <c r="V328" i="8"/>
  <c r="U328" i="8"/>
  <c r="T328" i="8"/>
  <c r="S328" i="8"/>
  <c r="BF327" i="8"/>
  <c r="X327" i="8"/>
  <c r="W327" i="8"/>
  <c r="V327" i="8"/>
  <c r="U327" i="8"/>
  <c r="T327" i="8"/>
  <c r="S327" i="8"/>
  <c r="BF326" i="8"/>
  <c r="Y326" i="8"/>
  <c r="X326" i="8"/>
  <c r="W326" i="8"/>
  <c r="V326" i="8"/>
  <c r="U326" i="8"/>
  <c r="T326" i="8"/>
  <c r="S326" i="8"/>
  <c r="Z326" i="8" s="1"/>
  <c r="BF325" i="8"/>
  <c r="X325" i="8"/>
  <c r="W325" i="8"/>
  <c r="V325" i="8"/>
  <c r="U325" i="8"/>
  <c r="T325" i="8"/>
  <c r="S325" i="8"/>
  <c r="BF324" i="8"/>
  <c r="X324" i="8"/>
  <c r="W324" i="8"/>
  <c r="V324" i="8"/>
  <c r="Z324" i="8" s="1"/>
  <c r="U324" i="8"/>
  <c r="T324" i="8"/>
  <c r="S324" i="8"/>
  <c r="BF323" i="8"/>
  <c r="Z323" i="8"/>
  <c r="X323" i="8"/>
  <c r="W323" i="8"/>
  <c r="V323" i="8"/>
  <c r="U323" i="8"/>
  <c r="T323" i="8"/>
  <c r="Y323" i="8" s="1"/>
  <c r="S323" i="8"/>
  <c r="BF322" i="8"/>
  <c r="X322" i="8"/>
  <c r="W322" i="8"/>
  <c r="V322" i="8"/>
  <c r="U322" i="8"/>
  <c r="T322" i="8"/>
  <c r="S322" i="8"/>
  <c r="BF321" i="8"/>
  <c r="X321" i="8"/>
  <c r="W321" i="8"/>
  <c r="V321" i="8"/>
  <c r="U321" i="8"/>
  <c r="T321" i="8"/>
  <c r="S321" i="8"/>
  <c r="BF320" i="8"/>
  <c r="X320" i="8"/>
  <c r="W320" i="8"/>
  <c r="V320" i="8"/>
  <c r="U320" i="8"/>
  <c r="Y320" i="8" s="1"/>
  <c r="T320" i="8"/>
  <c r="S320" i="8"/>
  <c r="BF319" i="8"/>
  <c r="X319" i="8"/>
  <c r="V319" i="8"/>
  <c r="U319" i="8"/>
  <c r="T319" i="8"/>
  <c r="S319" i="8"/>
  <c r="BF318" i="8"/>
  <c r="X318" i="8"/>
  <c r="W318" i="8"/>
  <c r="V318" i="8"/>
  <c r="U318" i="8"/>
  <c r="T318" i="8"/>
  <c r="S318" i="8"/>
  <c r="BF317" i="8"/>
  <c r="Y317" i="8"/>
  <c r="X317" i="8"/>
  <c r="W317" i="8"/>
  <c r="V317" i="8"/>
  <c r="U317" i="8"/>
  <c r="T317" i="8"/>
  <c r="S317" i="8"/>
  <c r="BF316" i="8"/>
  <c r="Z316" i="8"/>
  <c r="X316" i="8"/>
  <c r="W316" i="8"/>
  <c r="V316" i="8"/>
  <c r="U316" i="8"/>
  <c r="T316" i="8"/>
  <c r="S316" i="8"/>
  <c r="BF315" i="8"/>
  <c r="X315" i="8"/>
  <c r="W315" i="8"/>
  <c r="V315" i="8"/>
  <c r="U315" i="8"/>
  <c r="T315" i="8"/>
  <c r="S315" i="8"/>
  <c r="BF314" i="8"/>
  <c r="X314" i="8"/>
  <c r="W314" i="8"/>
  <c r="V314" i="8"/>
  <c r="U314" i="8"/>
  <c r="T314" i="8"/>
  <c r="Y314" i="8" s="1"/>
  <c r="S314" i="8"/>
  <c r="BF313" i="8"/>
  <c r="X313" i="8"/>
  <c r="W313" i="8"/>
  <c r="V313" i="8"/>
  <c r="U313" i="8"/>
  <c r="T313" i="8"/>
  <c r="S313" i="8"/>
  <c r="BF312" i="8"/>
  <c r="X312" i="8"/>
  <c r="W312" i="8"/>
  <c r="V312" i="8"/>
  <c r="U312" i="8"/>
  <c r="T312" i="8"/>
  <c r="S312" i="8"/>
  <c r="BF311" i="8"/>
  <c r="X311" i="8"/>
  <c r="W311" i="8"/>
  <c r="V311" i="8"/>
  <c r="U311" i="8"/>
  <c r="T311" i="8"/>
  <c r="S311" i="8"/>
  <c r="BF310" i="8"/>
  <c r="Z310" i="8"/>
  <c r="Y310" i="8"/>
  <c r="X310" i="8"/>
  <c r="W310" i="8"/>
  <c r="V310" i="8"/>
  <c r="U310" i="8"/>
  <c r="T310" i="8"/>
  <c r="S310" i="8"/>
  <c r="BF309" i="8"/>
  <c r="X309" i="8"/>
  <c r="W309" i="8"/>
  <c r="V309" i="8"/>
  <c r="U309" i="8"/>
  <c r="Y309" i="8" s="1"/>
  <c r="T309" i="8"/>
  <c r="S309" i="8"/>
  <c r="BF308" i="8"/>
  <c r="X308" i="8"/>
  <c r="W308" i="8"/>
  <c r="V308" i="8"/>
  <c r="U308" i="8"/>
  <c r="T308" i="8"/>
  <c r="S308" i="8"/>
  <c r="BF307" i="8"/>
  <c r="X307" i="8"/>
  <c r="W307" i="8"/>
  <c r="V307" i="8"/>
  <c r="U307" i="8"/>
  <c r="T307" i="8"/>
  <c r="S307" i="8"/>
  <c r="BF306" i="8"/>
  <c r="X306" i="8"/>
  <c r="W306" i="8"/>
  <c r="V306" i="8"/>
  <c r="U306" i="8"/>
  <c r="T306" i="8"/>
  <c r="S306" i="8"/>
  <c r="BF305" i="8"/>
  <c r="X305" i="8"/>
  <c r="W305" i="8"/>
  <c r="V305" i="8"/>
  <c r="U305" i="8"/>
  <c r="T305" i="8"/>
  <c r="S305" i="8"/>
  <c r="BF304" i="8"/>
  <c r="Y304" i="8"/>
  <c r="X304" i="8"/>
  <c r="W304" i="8"/>
  <c r="V304" i="8"/>
  <c r="U304" i="8"/>
  <c r="Z304" i="8" s="1"/>
  <c r="T304" i="8"/>
  <c r="S304" i="8"/>
  <c r="BF303" i="8"/>
  <c r="X303" i="8"/>
  <c r="W303" i="8"/>
  <c r="V303" i="8"/>
  <c r="Z303" i="8" s="1"/>
  <c r="U303" i="8"/>
  <c r="T303" i="8"/>
  <c r="S303" i="8"/>
  <c r="BF302" i="8"/>
  <c r="X302" i="8"/>
  <c r="W302" i="8"/>
  <c r="V302" i="8"/>
  <c r="U302" i="8"/>
  <c r="Y302" i="8" s="1"/>
  <c r="T302" i="8"/>
  <c r="S302" i="8"/>
  <c r="BF301" i="8"/>
  <c r="X301" i="8"/>
  <c r="W301" i="8"/>
  <c r="V301" i="8"/>
  <c r="U301" i="8"/>
  <c r="T301" i="8"/>
  <c r="S301" i="8"/>
  <c r="BF300" i="8"/>
  <c r="Y300" i="8"/>
  <c r="X300" i="8"/>
  <c r="W300" i="8"/>
  <c r="V300" i="8"/>
  <c r="U300" i="8"/>
  <c r="T300" i="8"/>
  <c r="S300" i="8"/>
  <c r="Z300" i="8" s="1"/>
  <c r="BF299" i="8"/>
  <c r="X299" i="8"/>
  <c r="W299" i="8"/>
  <c r="V299" i="8"/>
  <c r="U299" i="8"/>
  <c r="T299" i="8"/>
  <c r="S299" i="8"/>
  <c r="BF298" i="8"/>
  <c r="X298" i="8"/>
  <c r="W298" i="8"/>
  <c r="V298" i="8"/>
  <c r="U298" i="8"/>
  <c r="T298" i="8"/>
  <c r="S298" i="8"/>
  <c r="BF297" i="8"/>
  <c r="X297" i="8"/>
  <c r="W297" i="8"/>
  <c r="V297" i="8"/>
  <c r="U297" i="8"/>
  <c r="T297" i="8"/>
  <c r="S297" i="8"/>
  <c r="BF296" i="8"/>
  <c r="X296" i="8"/>
  <c r="W296" i="8"/>
  <c r="V296" i="8"/>
  <c r="U296" i="8"/>
  <c r="T296" i="8"/>
  <c r="S296" i="8"/>
  <c r="BF295" i="8"/>
  <c r="X295" i="8"/>
  <c r="W295" i="8"/>
  <c r="V295" i="8"/>
  <c r="U295" i="8"/>
  <c r="T295" i="8"/>
  <c r="S295" i="8"/>
  <c r="BF294" i="8"/>
  <c r="X294" i="8"/>
  <c r="W294" i="8"/>
  <c r="V294" i="8"/>
  <c r="U294" i="8"/>
  <c r="T294" i="8"/>
  <c r="S294" i="8"/>
  <c r="BF293" i="8"/>
  <c r="X293" i="8"/>
  <c r="Y293" i="8" s="1"/>
  <c r="W293" i="8"/>
  <c r="V293" i="8"/>
  <c r="U293" i="8"/>
  <c r="T293" i="8"/>
  <c r="S293" i="8"/>
  <c r="BF292" i="8"/>
  <c r="X292" i="8"/>
  <c r="W292" i="8"/>
  <c r="V292" i="8"/>
  <c r="U292" i="8"/>
  <c r="Y292" i="8" s="1"/>
  <c r="T292" i="8"/>
  <c r="S292" i="8"/>
  <c r="BF291" i="8"/>
  <c r="X291" i="8"/>
  <c r="Y291" i="8" s="1"/>
  <c r="W291" i="8"/>
  <c r="V291" i="8"/>
  <c r="U291" i="8"/>
  <c r="T291" i="8"/>
  <c r="S291" i="8"/>
  <c r="BF290" i="8"/>
  <c r="X290" i="8"/>
  <c r="W290" i="8"/>
  <c r="V290" i="8"/>
  <c r="U290" i="8"/>
  <c r="T290" i="8"/>
  <c r="Y290" i="8" s="1"/>
  <c r="S290" i="8"/>
  <c r="BF289" i="8"/>
  <c r="X289" i="8"/>
  <c r="W289" i="8"/>
  <c r="V289" i="8"/>
  <c r="U289" i="8"/>
  <c r="T289" i="8"/>
  <c r="S289" i="8"/>
  <c r="BF288" i="8"/>
  <c r="Z288" i="8"/>
  <c r="Y288" i="8"/>
  <c r="X288" i="8"/>
  <c r="W288" i="8"/>
  <c r="V288" i="8"/>
  <c r="U288" i="8"/>
  <c r="T288" i="8"/>
  <c r="S288" i="8"/>
  <c r="BF287" i="8"/>
  <c r="X287" i="8"/>
  <c r="W287" i="8"/>
  <c r="Y287" i="8" s="1"/>
  <c r="V287" i="8"/>
  <c r="U287" i="8"/>
  <c r="T287" i="8"/>
  <c r="S287" i="8"/>
  <c r="BF286" i="8"/>
  <c r="Z286" i="8"/>
  <c r="Y286" i="8"/>
  <c r="X286" i="8"/>
  <c r="W286" i="8"/>
  <c r="V286" i="8"/>
  <c r="U286" i="8"/>
  <c r="T286" i="8"/>
  <c r="S286" i="8"/>
  <c r="BF285" i="8"/>
  <c r="X285" i="8"/>
  <c r="W285" i="8"/>
  <c r="V285" i="8"/>
  <c r="U285" i="8"/>
  <c r="T285" i="8"/>
  <c r="S285" i="8"/>
  <c r="BF284" i="8"/>
  <c r="X284" i="8"/>
  <c r="W284" i="8"/>
  <c r="V284" i="8"/>
  <c r="U284" i="8"/>
  <c r="T284" i="8"/>
  <c r="S284" i="8"/>
  <c r="BF283" i="8"/>
  <c r="X283" i="8"/>
  <c r="W283" i="8"/>
  <c r="Z283" i="8" s="1"/>
  <c r="V283" i="8"/>
  <c r="U283" i="8"/>
  <c r="T283" i="8"/>
  <c r="S283" i="8"/>
  <c r="BF282" i="8"/>
  <c r="X282" i="8"/>
  <c r="Z282" i="8" s="1"/>
  <c r="W282" i="8"/>
  <c r="V282" i="8"/>
  <c r="U282" i="8"/>
  <c r="T282" i="8"/>
  <c r="S282" i="8"/>
  <c r="BF281" i="8"/>
  <c r="X281" i="8"/>
  <c r="W281" i="8"/>
  <c r="V281" i="8"/>
  <c r="U281" i="8"/>
  <c r="T281" i="8"/>
  <c r="S281" i="8"/>
  <c r="BF280" i="8"/>
  <c r="Y280" i="8"/>
  <c r="X280" i="8"/>
  <c r="W280" i="8"/>
  <c r="V280" i="8"/>
  <c r="U280" i="8"/>
  <c r="T280" i="8"/>
  <c r="Z280" i="8" s="1"/>
  <c r="S280" i="8"/>
  <c r="BF279" i="8"/>
  <c r="X279" i="8"/>
  <c r="Z279" i="8" s="1"/>
  <c r="W279" i="8"/>
  <c r="V279" i="8"/>
  <c r="U279" i="8"/>
  <c r="T279" i="8"/>
  <c r="S279" i="8"/>
  <c r="BF278" i="8"/>
  <c r="Y278" i="8"/>
  <c r="X278" i="8"/>
  <c r="W278" i="8"/>
  <c r="V278" i="8"/>
  <c r="U278" i="8"/>
  <c r="T278" i="8"/>
  <c r="S278" i="8"/>
  <c r="BF277" i="8"/>
  <c r="X277" i="8"/>
  <c r="W277" i="8"/>
  <c r="V277" i="8"/>
  <c r="U277" i="8"/>
  <c r="T277" i="8"/>
  <c r="S277" i="8"/>
  <c r="BF276" i="8"/>
  <c r="Y276" i="8"/>
  <c r="X276" i="8"/>
  <c r="W276" i="8"/>
  <c r="V276" i="8"/>
  <c r="U276" i="8"/>
  <c r="T276" i="8"/>
  <c r="S276" i="8"/>
  <c r="BF275" i="8"/>
  <c r="Z275" i="8"/>
  <c r="X275" i="8"/>
  <c r="W275" i="8"/>
  <c r="Y275" i="8" s="1"/>
  <c r="V275" i="8"/>
  <c r="U275" i="8"/>
  <c r="T275" i="8"/>
  <c r="S275" i="8"/>
  <c r="BF274" i="8"/>
  <c r="X274" i="8"/>
  <c r="W274" i="8"/>
  <c r="Y274" i="8" s="1"/>
  <c r="V274" i="8"/>
  <c r="U274" i="8"/>
  <c r="T274" i="8"/>
  <c r="S274" i="8"/>
  <c r="BF273" i="8"/>
  <c r="X273" i="8"/>
  <c r="W273" i="8"/>
  <c r="V273" i="8"/>
  <c r="U273" i="8"/>
  <c r="T273" i="8"/>
  <c r="S273" i="8"/>
  <c r="BF272" i="8"/>
  <c r="X272" i="8"/>
  <c r="W272" i="8"/>
  <c r="V272" i="8"/>
  <c r="U272" i="8"/>
  <c r="T272" i="8"/>
  <c r="S272" i="8"/>
  <c r="BF271" i="8"/>
  <c r="Y271" i="8"/>
  <c r="X271" i="8"/>
  <c r="W271" i="8"/>
  <c r="V271" i="8"/>
  <c r="U271" i="8"/>
  <c r="T271" i="8"/>
  <c r="S271" i="8"/>
  <c r="BF270" i="8"/>
  <c r="X270" i="8"/>
  <c r="W270" i="8"/>
  <c r="V270" i="8"/>
  <c r="U270" i="8"/>
  <c r="T270" i="8"/>
  <c r="S270" i="8"/>
  <c r="BF269" i="8"/>
  <c r="X269" i="8"/>
  <c r="W269" i="8"/>
  <c r="V269" i="8"/>
  <c r="U269" i="8"/>
  <c r="T269" i="8"/>
  <c r="S269" i="8"/>
  <c r="BF268" i="8"/>
  <c r="X268" i="8"/>
  <c r="Z268" i="8" s="1"/>
  <c r="W268" i="8"/>
  <c r="V268" i="8"/>
  <c r="U268" i="8"/>
  <c r="T268" i="8"/>
  <c r="S268" i="8"/>
  <c r="BF267" i="8"/>
  <c r="X267" i="8"/>
  <c r="W267" i="8"/>
  <c r="V267" i="8"/>
  <c r="U267" i="8"/>
  <c r="T267" i="8"/>
  <c r="Z267" i="8" s="1"/>
  <c r="S267" i="8"/>
  <c r="BF266" i="8"/>
  <c r="X266" i="8"/>
  <c r="W266" i="8"/>
  <c r="V266" i="8"/>
  <c r="U266" i="8"/>
  <c r="T266" i="8"/>
  <c r="S266" i="8"/>
  <c r="BF265" i="8"/>
  <c r="X265" i="8"/>
  <c r="W265" i="8"/>
  <c r="V265" i="8"/>
  <c r="U265" i="8"/>
  <c r="T265" i="8"/>
  <c r="S265" i="8"/>
  <c r="BF264" i="8"/>
  <c r="X264" i="8"/>
  <c r="W264" i="8"/>
  <c r="V264" i="8"/>
  <c r="U264" i="8"/>
  <c r="Z264" i="8" s="1"/>
  <c r="T264" i="8"/>
  <c r="S264" i="8"/>
  <c r="BF263" i="8"/>
  <c r="X263" i="8"/>
  <c r="W263" i="8"/>
  <c r="V263" i="8"/>
  <c r="U263" i="8"/>
  <c r="T263" i="8"/>
  <c r="S263" i="8"/>
  <c r="BF262" i="8"/>
  <c r="X262" i="8"/>
  <c r="W262" i="8"/>
  <c r="V262" i="8"/>
  <c r="U262" i="8"/>
  <c r="T262" i="8"/>
  <c r="S262" i="8"/>
  <c r="BF261" i="8"/>
  <c r="X261" i="8"/>
  <c r="W261" i="8"/>
  <c r="V261" i="8"/>
  <c r="U261" i="8"/>
  <c r="T261" i="8"/>
  <c r="S261" i="8"/>
  <c r="BF260" i="8"/>
  <c r="X260" i="8"/>
  <c r="W260" i="8"/>
  <c r="V260" i="8"/>
  <c r="U260" i="8"/>
  <c r="T260" i="8"/>
  <c r="S260" i="8"/>
  <c r="BF259" i="8"/>
  <c r="X259" i="8"/>
  <c r="W259" i="8"/>
  <c r="V259" i="8"/>
  <c r="U259" i="8"/>
  <c r="T259" i="8"/>
  <c r="S259" i="8"/>
  <c r="BF258" i="8"/>
  <c r="Z258" i="8"/>
  <c r="Y258" i="8"/>
  <c r="X258" i="8"/>
  <c r="W258" i="8"/>
  <c r="V258" i="8"/>
  <c r="U258" i="8"/>
  <c r="T258" i="8"/>
  <c r="S258" i="8"/>
  <c r="BF257" i="8"/>
  <c r="X257" i="8"/>
  <c r="W257" i="8"/>
  <c r="Y257" i="8" s="1"/>
  <c r="V257" i="8"/>
  <c r="U257" i="8"/>
  <c r="T257" i="8"/>
  <c r="S257" i="8"/>
  <c r="BF256" i="8"/>
  <c r="X256" i="8"/>
  <c r="W256" i="8"/>
  <c r="V256" i="8"/>
  <c r="U256" i="8"/>
  <c r="T256" i="8"/>
  <c r="S256" i="8"/>
  <c r="BF255" i="8"/>
  <c r="X255" i="8"/>
  <c r="W255" i="8"/>
  <c r="V255" i="8"/>
  <c r="U255" i="8"/>
  <c r="T255" i="8"/>
  <c r="S255" i="8"/>
  <c r="BF254" i="8"/>
  <c r="X254" i="8"/>
  <c r="W254" i="8"/>
  <c r="V254" i="8"/>
  <c r="U254" i="8"/>
  <c r="T254" i="8"/>
  <c r="S254" i="8"/>
  <c r="BF253" i="8"/>
  <c r="X253" i="8"/>
  <c r="W253" i="8"/>
  <c r="V253" i="8"/>
  <c r="U253" i="8"/>
  <c r="T253" i="8"/>
  <c r="S253" i="8"/>
  <c r="BF252" i="8"/>
  <c r="X252" i="8"/>
  <c r="W252" i="8"/>
  <c r="V252" i="8"/>
  <c r="U252" i="8"/>
  <c r="T252" i="8"/>
  <c r="Y252" i="8" s="1"/>
  <c r="S252" i="8"/>
  <c r="BF251" i="8"/>
  <c r="Z251" i="8"/>
  <c r="Y251" i="8"/>
  <c r="X251" i="8"/>
  <c r="W251" i="8"/>
  <c r="V251" i="8"/>
  <c r="U251" i="8"/>
  <c r="T251" i="8"/>
  <c r="S251" i="8"/>
  <c r="BF250" i="8"/>
  <c r="X250" i="8"/>
  <c r="W250" i="8"/>
  <c r="Y250" i="8" s="1"/>
  <c r="V250" i="8"/>
  <c r="U250" i="8"/>
  <c r="T250" i="8"/>
  <c r="S250" i="8"/>
  <c r="BF249" i="8"/>
  <c r="X249" i="8"/>
  <c r="W249" i="8"/>
  <c r="V249" i="8"/>
  <c r="U249" i="8"/>
  <c r="T249" i="8"/>
  <c r="Z249" i="8" s="1"/>
  <c r="S249" i="8"/>
  <c r="BF248" i="8"/>
  <c r="X248" i="8"/>
  <c r="W248" i="8"/>
  <c r="V248" i="8"/>
  <c r="U248" i="8"/>
  <c r="T248" i="8"/>
  <c r="S248" i="8"/>
  <c r="BF247" i="8"/>
  <c r="Y247" i="8"/>
  <c r="X247" i="8"/>
  <c r="W247" i="8"/>
  <c r="V247" i="8"/>
  <c r="U247" i="8"/>
  <c r="T247" i="8"/>
  <c r="S247" i="8"/>
  <c r="Z247" i="8" s="1"/>
  <c r="BF246" i="8"/>
  <c r="X246" i="8"/>
  <c r="W246" i="8"/>
  <c r="Z246" i="8" s="1"/>
  <c r="V246" i="8"/>
  <c r="U246" i="8"/>
  <c r="T246" i="8"/>
  <c r="S246" i="8"/>
  <c r="BF245" i="8"/>
  <c r="X245" i="8"/>
  <c r="W245" i="8"/>
  <c r="V245" i="8"/>
  <c r="U245" i="8"/>
  <c r="T245" i="8"/>
  <c r="S245" i="8"/>
  <c r="BF244" i="8"/>
  <c r="X244" i="8"/>
  <c r="W244" i="8"/>
  <c r="V244" i="8"/>
  <c r="U244" i="8"/>
  <c r="T244" i="8"/>
  <c r="S244" i="8"/>
  <c r="BF243" i="8"/>
  <c r="Z243" i="8"/>
  <c r="Y243" i="8"/>
  <c r="X243" i="8"/>
  <c r="W243" i="8"/>
  <c r="V243" i="8"/>
  <c r="U243" i="8"/>
  <c r="T243" i="8"/>
  <c r="S243" i="8"/>
  <c r="BF242" i="8"/>
  <c r="Y242" i="8"/>
  <c r="X242" i="8"/>
  <c r="W242" i="8"/>
  <c r="V242" i="8"/>
  <c r="U242" i="8"/>
  <c r="T242" i="8"/>
  <c r="S242" i="8"/>
  <c r="BF241" i="8"/>
  <c r="X241" i="8"/>
  <c r="W241" i="8"/>
  <c r="V241" i="8"/>
  <c r="U241" i="8"/>
  <c r="T241" i="8"/>
  <c r="S241" i="8"/>
  <c r="BF240" i="8"/>
  <c r="X240" i="8"/>
  <c r="W240" i="8"/>
  <c r="V240" i="8"/>
  <c r="U240" i="8"/>
  <c r="T240" i="8"/>
  <c r="S240" i="8"/>
  <c r="BF239" i="8"/>
  <c r="Z239" i="8"/>
  <c r="Y239" i="8"/>
  <c r="X239" i="8"/>
  <c r="W239" i="8"/>
  <c r="V239" i="8"/>
  <c r="U239" i="8"/>
  <c r="T239" i="8"/>
  <c r="S239" i="8"/>
  <c r="BF238" i="8"/>
  <c r="X238" i="8"/>
  <c r="W238" i="8"/>
  <c r="Z238" i="8" s="1"/>
  <c r="V238" i="8"/>
  <c r="U238" i="8"/>
  <c r="T238" i="8"/>
  <c r="S238" i="8"/>
  <c r="BF237" i="8"/>
  <c r="X237" i="8"/>
  <c r="W237" i="8"/>
  <c r="V237" i="8"/>
  <c r="U237" i="8"/>
  <c r="T237" i="8"/>
  <c r="S237" i="8"/>
  <c r="BF236" i="8"/>
  <c r="Y236" i="8"/>
  <c r="X236" i="8"/>
  <c r="W236" i="8"/>
  <c r="V236" i="8"/>
  <c r="U236" i="8"/>
  <c r="T236" i="8"/>
  <c r="S236" i="8"/>
  <c r="BF235" i="8"/>
  <c r="Y235" i="8"/>
  <c r="X235" i="8"/>
  <c r="W235" i="8"/>
  <c r="V235" i="8"/>
  <c r="U235" i="8"/>
  <c r="T235" i="8"/>
  <c r="S235" i="8"/>
  <c r="BF234" i="8"/>
  <c r="X234" i="8"/>
  <c r="W234" i="8"/>
  <c r="Z234" i="8" s="1"/>
  <c r="V234" i="8"/>
  <c r="U234" i="8"/>
  <c r="T234" i="8"/>
  <c r="S234" i="8"/>
  <c r="BF233" i="8"/>
  <c r="X233" i="8"/>
  <c r="W233" i="8"/>
  <c r="V233" i="8"/>
  <c r="U233" i="8"/>
  <c r="Z233" i="8" s="1"/>
  <c r="T233" i="8"/>
  <c r="S233" i="8"/>
  <c r="BF232" i="8"/>
  <c r="Z232" i="8"/>
  <c r="X232" i="8"/>
  <c r="W232" i="8"/>
  <c r="V232" i="8"/>
  <c r="U232" i="8"/>
  <c r="T232" i="8"/>
  <c r="Y232" i="8" s="1"/>
  <c r="S232" i="8"/>
  <c r="BF231" i="8"/>
  <c r="X231" i="8"/>
  <c r="W231" i="8"/>
  <c r="V231" i="8"/>
  <c r="Z231" i="8" s="1"/>
  <c r="U231" i="8"/>
  <c r="T231" i="8"/>
  <c r="S231" i="8"/>
  <c r="BF230" i="8"/>
  <c r="X230" i="8"/>
  <c r="W230" i="8"/>
  <c r="V230" i="8"/>
  <c r="U230" i="8"/>
  <c r="T230" i="8"/>
  <c r="S230" i="8"/>
  <c r="BF229" i="8"/>
  <c r="X229" i="8"/>
  <c r="W229" i="8"/>
  <c r="V229" i="8"/>
  <c r="U229" i="8"/>
  <c r="T229" i="8"/>
  <c r="S229" i="8"/>
  <c r="BF228" i="8"/>
  <c r="X228" i="8"/>
  <c r="Y228" i="8" s="1"/>
  <c r="W228" i="8"/>
  <c r="V228" i="8"/>
  <c r="U228" i="8"/>
  <c r="T228" i="8"/>
  <c r="S228" i="8"/>
  <c r="BF227" i="8"/>
  <c r="Z227" i="8"/>
  <c r="X227" i="8"/>
  <c r="W227" i="8"/>
  <c r="V227" i="8"/>
  <c r="U227" i="8"/>
  <c r="Y227" i="8" s="1"/>
  <c r="T227" i="8"/>
  <c r="S227" i="8"/>
  <c r="BF226" i="8"/>
  <c r="X226" i="8"/>
  <c r="W226" i="8"/>
  <c r="V226" i="8"/>
  <c r="U226" i="8"/>
  <c r="T226" i="8"/>
  <c r="S226" i="8"/>
  <c r="BF225" i="8"/>
  <c r="X225" i="8"/>
  <c r="W225" i="8"/>
  <c r="V225" i="8"/>
  <c r="U225" i="8"/>
  <c r="T225" i="8"/>
  <c r="S225" i="8"/>
  <c r="BF224" i="8"/>
  <c r="X224" i="8"/>
  <c r="W224" i="8"/>
  <c r="V224" i="8"/>
  <c r="U224" i="8"/>
  <c r="T224" i="8"/>
  <c r="S224" i="8"/>
  <c r="BF223" i="8"/>
  <c r="X223" i="8"/>
  <c r="W223" i="8"/>
  <c r="V223" i="8"/>
  <c r="U223" i="8"/>
  <c r="T223" i="8"/>
  <c r="Z223" i="8" s="1"/>
  <c r="S223" i="8"/>
  <c r="BF222" i="8"/>
  <c r="X222" i="8"/>
  <c r="W222" i="8"/>
  <c r="V222" i="8"/>
  <c r="U222" i="8"/>
  <c r="T222" i="8"/>
  <c r="S222" i="8"/>
  <c r="BF221" i="8"/>
  <c r="Y221" i="8"/>
  <c r="X221" i="8"/>
  <c r="W221" i="8"/>
  <c r="V221" i="8"/>
  <c r="U221" i="8"/>
  <c r="T221" i="8"/>
  <c r="S221" i="8"/>
  <c r="Z221" i="8" s="1"/>
  <c r="BF220" i="8"/>
  <c r="X220" i="8"/>
  <c r="W220" i="8"/>
  <c r="V220" i="8"/>
  <c r="U220" i="8"/>
  <c r="T220" i="8"/>
  <c r="S220" i="8"/>
  <c r="BF219" i="8"/>
  <c r="X219" i="8"/>
  <c r="W219" i="8"/>
  <c r="V219" i="8"/>
  <c r="U219" i="8"/>
  <c r="T219" i="8"/>
  <c r="S219" i="8"/>
  <c r="BF218" i="8"/>
  <c r="X218" i="8"/>
  <c r="W218" i="8"/>
  <c r="V218" i="8"/>
  <c r="U218" i="8"/>
  <c r="Y218" i="8" s="1"/>
  <c r="T218" i="8"/>
  <c r="S218" i="8"/>
  <c r="BF217" i="8"/>
  <c r="X217" i="8"/>
  <c r="W217" i="8"/>
  <c r="Z217" i="8" s="1"/>
  <c r="V217" i="8"/>
  <c r="U217" i="8"/>
  <c r="T217" i="8"/>
  <c r="S217" i="8"/>
  <c r="BF216" i="8"/>
  <c r="X216" i="8"/>
  <c r="W216" i="8"/>
  <c r="V216" i="8"/>
  <c r="U216" i="8"/>
  <c r="T216" i="8"/>
  <c r="S216" i="8"/>
  <c r="BF215" i="8"/>
  <c r="X215" i="8"/>
  <c r="W215" i="8"/>
  <c r="V215" i="8"/>
  <c r="U215" i="8"/>
  <c r="T215" i="8"/>
  <c r="S215" i="8"/>
  <c r="BF214" i="8"/>
  <c r="Z214" i="8"/>
  <c r="X214" i="8"/>
  <c r="W214" i="8"/>
  <c r="Y214" i="8" s="1"/>
  <c r="V214" i="8"/>
  <c r="U214" i="8"/>
  <c r="T214" i="8"/>
  <c r="S214" i="8"/>
  <c r="BF213" i="8"/>
  <c r="Z213" i="8"/>
  <c r="Y213" i="8"/>
  <c r="X213" i="8"/>
  <c r="W213" i="8"/>
  <c r="V213" i="8"/>
  <c r="U213" i="8"/>
  <c r="T213" i="8"/>
  <c r="S213" i="8"/>
  <c r="BF212" i="8"/>
  <c r="X212" i="8"/>
  <c r="W212" i="8"/>
  <c r="V212" i="8"/>
  <c r="U212" i="8"/>
  <c r="T212" i="8"/>
  <c r="S212" i="8"/>
  <c r="BF211" i="8"/>
  <c r="X211" i="8"/>
  <c r="W211" i="8"/>
  <c r="V211" i="8"/>
  <c r="U211" i="8"/>
  <c r="T211" i="8"/>
  <c r="S211" i="8"/>
  <c r="BF210" i="8"/>
  <c r="Z210" i="8"/>
  <c r="X210" i="8"/>
  <c r="W210" i="8"/>
  <c r="V210" i="8"/>
  <c r="U210" i="8"/>
  <c r="Y210" i="8" s="1"/>
  <c r="T210" i="8"/>
  <c r="S210" i="8"/>
  <c r="BF209" i="8"/>
  <c r="X209" i="8"/>
  <c r="Z209" i="8" s="1"/>
  <c r="W209" i="8"/>
  <c r="V209" i="8"/>
  <c r="U209" i="8"/>
  <c r="T209" i="8"/>
  <c r="S209" i="8"/>
  <c r="BF208" i="8"/>
  <c r="X208" i="8"/>
  <c r="W208" i="8"/>
  <c r="V208" i="8"/>
  <c r="U208" i="8"/>
  <c r="Z208" i="8" s="1"/>
  <c r="T208" i="8"/>
  <c r="S208" i="8"/>
  <c r="BF207" i="8"/>
  <c r="X207" i="8"/>
  <c r="W207" i="8"/>
  <c r="V207" i="8"/>
  <c r="U207" i="8"/>
  <c r="T207" i="8"/>
  <c r="S207" i="8"/>
  <c r="BF206" i="8"/>
  <c r="X206" i="8"/>
  <c r="W206" i="8"/>
  <c r="V206" i="8"/>
  <c r="U206" i="8"/>
  <c r="T206" i="8"/>
  <c r="S206" i="8"/>
  <c r="BF205" i="8"/>
  <c r="Z205" i="8"/>
  <c r="Y205" i="8"/>
  <c r="X205" i="8"/>
  <c r="W205" i="8"/>
  <c r="V205" i="8"/>
  <c r="U205" i="8"/>
  <c r="T205" i="8"/>
  <c r="S205" i="8"/>
  <c r="BF204" i="8"/>
  <c r="X204" i="8"/>
  <c r="W204" i="8"/>
  <c r="Z204" i="8" s="1"/>
  <c r="V204" i="8"/>
  <c r="U204" i="8"/>
  <c r="T204" i="8"/>
  <c r="S204" i="8"/>
  <c r="BF203" i="8"/>
  <c r="X203" i="8"/>
  <c r="W203" i="8"/>
  <c r="V203" i="8"/>
  <c r="U203" i="8"/>
  <c r="T203" i="8"/>
  <c r="S203" i="8"/>
  <c r="BF202" i="8"/>
  <c r="X202" i="8"/>
  <c r="W202" i="8"/>
  <c r="V202" i="8"/>
  <c r="U202" i="8"/>
  <c r="T202" i="8"/>
  <c r="S202" i="8"/>
  <c r="BF201" i="8"/>
  <c r="X201" i="8"/>
  <c r="W201" i="8"/>
  <c r="Z201" i="8" s="1"/>
  <c r="V201" i="8"/>
  <c r="U201" i="8"/>
  <c r="T201" i="8"/>
  <c r="S201" i="8"/>
  <c r="BF200" i="8"/>
  <c r="Y200" i="8"/>
  <c r="X200" i="8"/>
  <c r="W200" i="8"/>
  <c r="V200" i="8"/>
  <c r="U200" i="8"/>
  <c r="T200" i="8"/>
  <c r="S200" i="8"/>
  <c r="BF199" i="8"/>
  <c r="X199" i="8"/>
  <c r="W199" i="8"/>
  <c r="V199" i="8"/>
  <c r="U199" i="8"/>
  <c r="T199" i="8"/>
  <c r="S199" i="8"/>
  <c r="BF198" i="8"/>
  <c r="X198" i="8"/>
  <c r="W198" i="8"/>
  <c r="V198" i="8"/>
  <c r="U198" i="8"/>
  <c r="T198" i="8"/>
  <c r="S198" i="8"/>
  <c r="BF197" i="8"/>
  <c r="X197" i="8"/>
  <c r="W197" i="8"/>
  <c r="Z197" i="8" s="1"/>
  <c r="V197" i="8"/>
  <c r="U197" i="8"/>
  <c r="T197" i="8"/>
  <c r="S197" i="8"/>
  <c r="BF196" i="8"/>
  <c r="X196" i="8"/>
  <c r="W196" i="8"/>
  <c r="V196" i="8"/>
  <c r="U196" i="8"/>
  <c r="T196" i="8"/>
  <c r="S196" i="8"/>
  <c r="BF195" i="8"/>
  <c r="X195" i="8"/>
  <c r="W195" i="8"/>
  <c r="V195" i="8"/>
  <c r="U195" i="8"/>
  <c r="T195" i="8"/>
  <c r="S195" i="8"/>
  <c r="BF194" i="8"/>
  <c r="X194" i="8"/>
  <c r="W194" i="8"/>
  <c r="Y194" i="8" s="1"/>
  <c r="V194" i="8"/>
  <c r="U194" i="8"/>
  <c r="T194" i="8"/>
  <c r="S194" i="8"/>
  <c r="BF193" i="8"/>
  <c r="X193" i="8"/>
  <c r="W193" i="8"/>
  <c r="V193" i="8"/>
  <c r="U193" i="8"/>
  <c r="T193" i="8"/>
  <c r="S193" i="8"/>
  <c r="BF192" i="8"/>
  <c r="X192" i="8"/>
  <c r="W192" i="8"/>
  <c r="V192" i="8"/>
  <c r="U192" i="8"/>
  <c r="T192" i="8"/>
  <c r="S192" i="8"/>
  <c r="BF191" i="8"/>
  <c r="X191" i="8"/>
  <c r="Z191" i="8" s="1"/>
  <c r="W191" i="8"/>
  <c r="V191" i="8"/>
  <c r="U191" i="8"/>
  <c r="T191" i="8"/>
  <c r="S191" i="8"/>
  <c r="BF190" i="8"/>
  <c r="X190" i="8"/>
  <c r="W190" i="8"/>
  <c r="V190" i="8"/>
  <c r="U190" i="8"/>
  <c r="Y190" i="8" s="1"/>
  <c r="T190" i="8"/>
  <c r="S190" i="8"/>
  <c r="BF189" i="8"/>
  <c r="X189" i="8"/>
  <c r="W189" i="8"/>
  <c r="V189" i="8"/>
  <c r="U189" i="8"/>
  <c r="T189" i="8"/>
  <c r="S189" i="8"/>
  <c r="BF188" i="8"/>
  <c r="X188" i="8"/>
  <c r="W188" i="8"/>
  <c r="V188" i="8"/>
  <c r="U188" i="8"/>
  <c r="T188" i="8"/>
  <c r="S188" i="8"/>
  <c r="BF187" i="8"/>
  <c r="Z187" i="8"/>
  <c r="Y187" i="8"/>
  <c r="X187" i="8"/>
  <c r="W187" i="8"/>
  <c r="V187" i="8"/>
  <c r="U187" i="8"/>
  <c r="T187" i="8"/>
  <c r="S187" i="8"/>
  <c r="BF186" i="8"/>
  <c r="X186" i="8"/>
  <c r="W186" i="8"/>
  <c r="V186" i="8"/>
  <c r="U186" i="8"/>
  <c r="T186" i="8"/>
  <c r="S186" i="8"/>
  <c r="BF185" i="8"/>
  <c r="X185" i="8"/>
  <c r="W185" i="8"/>
  <c r="V185" i="8"/>
  <c r="U185" i="8"/>
  <c r="T185" i="8"/>
  <c r="S185" i="8"/>
  <c r="BF184" i="8"/>
  <c r="Z184" i="8"/>
  <c r="X184" i="8"/>
  <c r="W184" i="8"/>
  <c r="V184" i="8"/>
  <c r="U184" i="8"/>
  <c r="T184" i="8"/>
  <c r="S184" i="8"/>
  <c r="BF183" i="8"/>
  <c r="X183" i="8"/>
  <c r="W183" i="8"/>
  <c r="V183" i="8"/>
  <c r="U183" i="8"/>
  <c r="T183" i="8"/>
  <c r="S183" i="8"/>
  <c r="BF182" i="8"/>
  <c r="X182" i="8"/>
  <c r="W182" i="8"/>
  <c r="V182" i="8"/>
  <c r="U182" i="8"/>
  <c r="T182" i="8"/>
  <c r="S182" i="8"/>
  <c r="BF181" i="8"/>
  <c r="Z181" i="8"/>
  <c r="X181" i="8"/>
  <c r="W181" i="8"/>
  <c r="V181" i="8"/>
  <c r="U181" i="8"/>
  <c r="T181" i="8"/>
  <c r="Y181" i="8" s="1"/>
  <c r="S181" i="8"/>
  <c r="BF180" i="8"/>
  <c r="X180" i="8"/>
  <c r="W180" i="8"/>
  <c r="V180" i="8"/>
  <c r="U180" i="8"/>
  <c r="T180" i="8"/>
  <c r="S180" i="8"/>
  <c r="BF179" i="8"/>
  <c r="X179" i="8"/>
  <c r="W179" i="8"/>
  <c r="V179" i="8"/>
  <c r="U179" i="8"/>
  <c r="T179" i="8"/>
  <c r="S179" i="8"/>
  <c r="BF178" i="8"/>
  <c r="X178" i="8"/>
  <c r="W178" i="8"/>
  <c r="V178" i="8"/>
  <c r="U178" i="8"/>
  <c r="T178" i="8"/>
  <c r="Y178" i="8" s="1"/>
  <c r="S178" i="8"/>
  <c r="BF177" i="8"/>
  <c r="X177" i="8"/>
  <c r="W177" i="8"/>
  <c r="Z177" i="8" s="1"/>
  <c r="V177" i="8"/>
  <c r="U177" i="8"/>
  <c r="T177" i="8"/>
  <c r="S177" i="8"/>
  <c r="BF176" i="8"/>
  <c r="X176" i="8"/>
  <c r="W176" i="8"/>
  <c r="V176" i="8"/>
  <c r="U176" i="8"/>
  <c r="Z176" i="8" s="1"/>
  <c r="T176" i="8"/>
  <c r="S176" i="8"/>
  <c r="BF175" i="8"/>
  <c r="X175" i="8"/>
  <c r="W175" i="8"/>
  <c r="V175" i="8"/>
  <c r="U175" i="8"/>
  <c r="T175" i="8"/>
  <c r="S175" i="8"/>
  <c r="BF174" i="8"/>
  <c r="Y174" i="8"/>
  <c r="X174" i="8"/>
  <c r="W174" i="8"/>
  <c r="V174" i="8"/>
  <c r="U174" i="8"/>
  <c r="T174" i="8"/>
  <c r="S174" i="8"/>
  <c r="Z174" i="8" s="1"/>
  <c r="BF173" i="8"/>
  <c r="X173" i="8"/>
  <c r="W173" i="8"/>
  <c r="V173" i="8"/>
  <c r="Y173" i="8" s="1"/>
  <c r="U173" i="8"/>
  <c r="T173" i="8"/>
  <c r="S173" i="8"/>
  <c r="BF172" i="8"/>
  <c r="X172" i="8"/>
  <c r="W172" i="8"/>
  <c r="V172" i="8"/>
  <c r="U172" i="8"/>
  <c r="T172" i="8"/>
  <c r="S172" i="8"/>
  <c r="BF171" i="8"/>
  <c r="X171" i="8"/>
  <c r="W171" i="8"/>
  <c r="V171" i="8"/>
  <c r="U171" i="8"/>
  <c r="T171" i="8"/>
  <c r="S171" i="8"/>
  <c r="BF170" i="8"/>
  <c r="Z170" i="8"/>
  <c r="Y170" i="8"/>
  <c r="X170" i="8"/>
  <c r="W170" i="8"/>
  <c r="V170" i="8"/>
  <c r="U170" i="8"/>
  <c r="T170" i="8"/>
  <c r="S170" i="8"/>
  <c r="BF169" i="8"/>
  <c r="Z169" i="8"/>
  <c r="Y169" i="8"/>
  <c r="X169" i="8"/>
  <c r="W169" i="8"/>
  <c r="V169" i="8"/>
  <c r="U169" i="8"/>
  <c r="T169" i="8"/>
  <c r="S169" i="8"/>
  <c r="BF168" i="8"/>
  <c r="X168" i="8"/>
  <c r="W168" i="8"/>
  <c r="V168" i="8"/>
  <c r="U168" i="8"/>
  <c r="Y168" i="8" s="1"/>
  <c r="T168" i="8"/>
  <c r="S168" i="8"/>
  <c r="BF167" i="8"/>
  <c r="X167" i="8"/>
  <c r="W167" i="8"/>
  <c r="V167" i="8"/>
  <c r="U167" i="8"/>
  <c r="T167" i="8"/>
  <c r="S167" i="8"/>
  <c r="BF166" i="8"/>
  <c r="X166" i="8"/>
  <c r="W166" i="8"/>
  <c r="V166" i="8"/>
  <c r="U166" i="8"/>
  <c r="T166" i="8"/>
  <c r="S166" i="8"/>
  <c r="BF165" i="8"/>
  <c r="Z165" i="8"/>
  <c r="Y165" i="8"/>
  <c r="X165" i="8"/>
  <c r="W165" i="8"/>
  <c r="V165" i="8"/>
  <c r="U165" i="8"/>
  <c r="T165" i="8"/>
  <c r="S165" i="8"/>
  <c r="BF164" i="8"/>
  <c r="X164" i="8"/>
  <c r="W164" i="8"/>
  <c r="Z164" i="8" s="1"/>
  <c r="V164" i="8"/>
  <c r="U164" i="8"/>
  <c r="T164" i="8"/>
  <c r="S164" i="8"/>
  <c r="BF163" i="8"/>
  <c r="X163" i="8"/>
  <c r="W163" i="8"/>
  <c r="V163" i="8"/>
  <c r="U163" i="8"/>
  <c r="T163" i="8"/>
  <c r="S163" i="8"/>
  <c r="BF162" i="8"/>
  <c r="Z162" i="8"/>
  <c r="X162" i="8"/>
  <c r="W162" i="8"/>
  <c r="V162" i="8"/>
  <c r="U162" i="8"/>
  <c r="T162" i="8"/>
  <c r="S162" i="8"/>
  <c r="Y162" i="8" s="1"/>
  <c r="BF161" i="8"/>
  <c r="Y161" i="8"/>
  <c r="X161" i="8"/>
  <c r="W161" i="8"/>
  <c r="V161" i="8"/>
  <c r="U161" i="8"/>
  <c r="T161" i="8"/>
  <c r="S161" i="8"/>
  <c r="BF160" i="8"/>
  <c r="Y160" i="8"/>
  <c r="X160" i="8"/>
  <c r="W160" i="8"/>
  <c r="Z160" i="8" s="1"/>
  <c r="V160" i="8"/>
  <c r="U160" i="8"/>
  <c r="T160" i="8"/>
  <c r="S160" i="8"/>
  <c r="BF159" i="8"/>
  <c r="X159" i="8"/>
  <c r="W159" i="8"/>
  <c r="V159" i="8"/>
  <c r="U159" i="8"/>
  <c r="T159" i="8"/>
  <c r="S159" i="8"/>
  <c r="BF158" i="8"/>
  <c r="X158" i="8"/>
  <c r="W158" i="8"/>
  <c r="V158" i="8"/>
  <c r="U158" i="8"/>
  <c r="T158" i="8"/>
  <c r="S158" i="8"/>
  <c r="BF157" i="8"/>
  <c r="X157" i="8"/>
  <c r="W157" i="8"/>
  <c r="V157" i="8"/>
  <c r="U157" i="8"/>
  <c r="T157" i="8"/>
  <c r="S157" i="8"/>
  <c r="BF156" i="8"/>
  <c r="X156" i="8"/>
  <c r="W156" i="8"/>
  <c r="V156" i="8"/>
  <c r="U156" i="8"/>
  <c r="T156" i="8"/>
  <c r="Z156" i="8" s="1"/>
  <c r="S156" i="8"/>
  <c r="BF155" i="8"/>
  <c r="X155" i="8"/>
  <c r="W155" i="8"/>
  <c r="V155" i="8"/>
  <c r="U155" i="8"/>
  <c r="Y155" i="8" s="1"/>
  <c r="T155" i="8"/>
  <c r="S155" i="8"/>
  <c r="BF154" i="8"/>
  <c r="X154" i="8"/>
  <c r="W154" i="8"/>
  <c r="V154" i="8"/>
  <c r="U154" i="8"/>
  <c r="T154" i="8"/>
  <c r="S154" i="8"/>
  <c r="BF153" i="8"/>
  <c r="X153" i="8"/>
  <c r="W153" i="8"/>
  <c r="Y153" i="8" s="1"/>
  <c r="V153" i="8"/>
  <c r="U153" i="8"/>
  <c r="T153" i="8"/>
  <c r="S153" i="8"/>
  <c r="BF152" i="8"/>
  <c r="X152" i="8"/>
  <c r="W152" i="8"/>
  <c r="V152" i="8"/>
  <c r="U152" i="8"/>
  <c r="Y152" i="8" s="1"/>
  <c r="T152" i="8"/>
  <c r="S152" i="8"/>
  <c r="BF151" i="8"/>
  <c r="X151" i="8"/>
  <c r="W151" i="8"/>
  <c r="V151" i="8"/>
  <c r="U151" i="8"/>
  <c r="T151" i="8"/>
  <c r="S151" i="8"/>
  <c r="BF150" i="8"/>
  <c r="X150" i="8"/>
  <c r="W150" i="8"/>
  <c r="V150" i="8"/>
  <c r="U150" i="8"/>
  <c r="T150" i="8"/>
  <c r="S150" i="8"/>
  <c r="BF149" i="8"/>
  <c r="X149" i="8"/>
  <c r="Y149" i="8" s="1"/>
  <c r="W149" i="8"/>
  <c r="V149" i="8"/>
  <c r="U149" i="8"/>
  <c r="T149" i="8"/>
  <c r="S149" i="8"/>
  <c r="BF148" i="8"/>
  <c r="X148" i="8"/>
  <c r="W148" i="8"/>
  <c r="V148" i="8"/>
  <c r="U148" i="8"/>
  <c r="T148" i="8"/>
  <c r="S148" i="8"/>
  <c r="BF147" i="8"/>
  <c r="X147" i="8"/>
  <c r="W147" i="8"/>
  <c r="V147" i="8"/>
  <c r="U147" i="8"/>
  <c r="T147" i="8"/>
  <c r="S147" i="8"/>
  <c r="BF146" i="8"/>
  <c r="Z146" i="8"/>
  <c r="X146" i="8"/>
  <c r="W146" i="8"/>
  <c r="V146" i="8"/>
  <c r="U146" i="8"/>
  <c r="Y146" i="8" s="1"/>
  <c r="T146" i="8"/>
  <c r="S146" i="8"/>
  <c r="BF145" i="8"/>
  <c r="X145" i="8"/>
  <c r="Z145" i="8" s="1"/>
  <c r="W145" i="8"/>
  <c r="V145" i="8"/>
  <c r="U145" i="8"/>
  <c r="T145" i="8"/>
  <c r="S145" i="8"/>
  <c r="BF144" i="8"/>
  <c r="X144" i="8"/>
  <c r="W144" i="8"/>
  <c r="V144" i="8"/>
  <c r="U144" i="8"/>
  <c r="T144" i="8"/>
  <c r="Z144" i="8" s="1"/>
  <c r="S144" i="8"/>
  <c r="BF143" i="8"/>
  <c r="X143" i="8"/>
  <c r="W143" i="8"/>
  <c r="V143" i="8"/>
  <c r="U143" i="8"/>
  <c r="T143" i="8"/>
  <c r="S143" i="8"/>
  <c r="BF142" i="8"/>
  <c r="X142" i="8"/>
  <c r="W142" i="8"/>
  <c r="V142" i="8"/>
  <c r="U142" i="8"/>
  <c r="T142" i="8"/>
  <c r="S142" i="8"/>
  <c r="BF141" i="8"/>
  <c r="Z141" i="8"/>
  <c r="Y141" i="8"/>
  <c r="X141" i="8"/>
  <c r="W141" i="8"/>
  <c r="V141" i="8"/>
  <c r="U141" i="8"/>
  <c r="T141" i="8"/>
  <c r="S141" i="8"/>
  <c r="BF140" i="8"/>
  <c r="X140" i="8"/>
  <c r="W140" i="8"/>
  <c r="V140" i="8"/>
  <c r="U140" i="8"/>
  <c r="Y140" i="8" s="1"/>
  <c r="T140" i="8"/>
  <c r="S140" i="8"/>
  <c r="BF139" i="8"/>
  <c r="X139" i="8"/>
  <c r="W139" i="8"/>
  <c r="V139" i="8"/>
  <c r="U139" i="8"/>
  <c r="T139" i="8"/>
  <c r="S139" i="8"/>
  <c r="BF138" i="8"/>
  <c r="X138" i="8"/>
  <c r="W138" i="8"/>
  <c r="V138" i="8"/>
  <c r="U138" i="8"/>
  <c r="T138" i="8"/>
  <c r="S138" i="8"/>
  <c r="BF137" i="8"/>
  <c r="Y137" i="8"/>
  <c r="X137" i="8"/>
  <c r="W137" i="8"/>
  <c r="V137" i="8"/>
  <c r="U137" i="8"/>
  <c r="T137" i="8"/>
  <c r="S137" i="8"/>
  <c r="BF136" i="8"/>
  <c r="X136" i="8"/>
  <c r="W136" i="8"/>
  <c r="Z136" i="8" s="1"/>
  <c r="V136" i="8"/>
  <c r="U136" i="8"/>
  <c r="T136" i="8"/>
  <c r="S136" i="8"/>
  <c r="BF135" i="8"/>
  <c r="X135" i="8"/>
  <c r="W135" i="8"/>
  <c r="V135" i="8"/>
  <c r="U135" i="8"/>
  <c r="T135" i="8"/>
  <c r="S135" i="8"/>
  <c r="BF134" i="8"/>
  <c r="X134" i="8"/>
  <c r="W134" i="8"/>
  <c r="V134" i="8"/>
  <c r="U134" i="8"/>
  <c r="T134" i="8"/>
  <c r="S134" i="8"/>
  <c r="BF133" i="8"/>
  <c r="Z133" i="8"/>
  <c r="X133" i="8"/>
  <c r="W133" i="8"/>
  <c r="V133" i="8"/>
  <c r="U133" i="8"/>
  <c r="T133" i="8"/>
  <c r="S133" i="8"/>
  <c r="Y133" i="8" s="1"/>
  <c r="BF132" i="8"/>
  <c r="X132" i="8"/>
  <c r="W132" i="8"/>
  <c r="Y132" i="8" s="1"/>
  <c r="V132" i="8"/>
  <c r="U132" i="8"/>
  <c r="T132" i="8"/>
  <c r="S132" i="8"/>
  <c r="BF131" i="8"/>
  <c r="X131" i="8"/>
  <c r="W131" i="8"/>
  <c r="V131" i="8"/>
  <c r="U131" i="8"/>
  <c r="T131" i="8"/>
  <c r="Y131" i="8" s="1"/>
  <c r="S131" i="8"/>
  <c r="BF130" i="8"/>
  <c r="X130" i="8"/>
  <c r="W130" i="8"/>
  <c r="V130" i="8"/>
  <c r="U130" i="8"/>
  <c r="T130" i="8"/>
  <c r="S130" i="8"/>
  <c r="BF129" i="8"/>
  <c r="Y129" i="8"/>
  <c r="X129" i="8"/>
  <c r="W129" i="8"/>
  <c r="V129" i="8"/>
  <c r="U129" i="8"/>
  <c r="T129" i="8"/>
  <c r="S129" i="8"/>
  <c r="Z129" i="8" s="1"/>
  <c r="BF128" i="8"/>
  <c r="X128" i="8"/>
  <c r="W128" i="8"/>
  <c r="V128" i="8"/>
  <c r="Z128" i="8" s="1"/>
  <c r="U128" i="8"/>
  <c r="T128" i="8"/>
  <c r="S128" i="8"/>
  <c r="BF127" i="8"/>
  <c r="X127" i="8"/>
  <c r="W127" i="8"/>
  <c r="V127" i="8"/>
  <c r="U127" i="8"/>
  <c r="T127" i="8"/>
  <c r="S127" i="8"/>
  <c r="BF126" i="8"/>
  <c r="X126" i="8"/>
  <c r="W126" i="8"/>
  <c r="V126" i="8"/>
  <c r="U126" i="8"/>
  <c r="T126" i="8"/>
  <c r="S126" i="8"/>
  <c r="BF125" i="8"/>
  <c r="Y125" i="8"/>
  <c r="X125" i="8"/>
  <c r="W125" i="8"/>
  <c r="V125" i="8"/>
  <c r="U125" i="8"/>
  <c r="T125" i="8"/>
  <c r="S125" i="8"/>
  <c r="BF124" i="8"/>
  <c r="X124" i="8"/>
  <c r="W124" i="8"/>
  <c r="V124" i="8"/>
  <c r="U124" i="8"/>
  <c r="T124" i="8"/>
  <c r="S124" i="8"/>
  <c r="BF123" i="8"/>
  <c r="X123" i="8"/>
  <c r="W123" i="8"/>
  <c r="V123" i="8"/>
  <c r="U123" i="8"/>
  <c r="T123" i="8"/>
  <c r="S123" i="8"/>
  <c r="BF122" i="8"/>
  <c r="X122" i="8"/>
  <c r="W122" i="8"/>
  <c r="V122" i="8"/>
  <c r="U122" i="8"/>
  <c r="T122" i="8"/>
  <c r="S122" i="8"/>
  <c r="BF121" i="8"/>
  <c r="Z121" i="8"/>
  <c r="X121" i="8"/>
  <c r="W121" i="8"/>
  <c r="V121" i="8"/>
  <c r="U121" i="8"/>
  <c r="Y121" i="8" s="1"/>
  <c r="T121" i="8"/>
  <c r="S121" i="8"/>
  <c r="BF120" i="8"/>
  <c r="X120" i="8"/>
  <c r="W120" i="8"/>
  <c r="Z120" i="8" s="1"/>
  <c r="V120" i="8"/>
  <c r="U120" i="8"/>
  <c r="T120" i="8"/>
  <c r="S120" i="8"/>
  <c r="BF119" i="8"/>
  <c r="X119" i="8"/>
  <c r="W119" i="8"/>
  <c r="V119" i="8"/>
  <c r="U119" i="8"/>
  <c r="T119" i="8"/>
  <c r="S119" i="8"/>
  <c r="BF118" i="8"/>
  <c r="X118" i="8"/>
  <c r="W118" i="8"/>
  <c r="V118" i="8"/>
  <c r="U118" i="8"/>
  <c r="T118" i="8"/>
  <c r="S118" i="8"/>
  <c r="BF117" i="8"/>
  <c r="X117" i="8"/>
  <c r="W117" i="8"/>
  <c r="V117" i="8"/>
  <c r="U117" i="8"/>
  <c r="T117" i="8"/>
  <c r="S117" i="8"/>
  <c r="BF116" i="8"/>
  <c r="BF540" i="8" s="1"/>
  <c r="Z116" i="8"/>
  <c r="Y116" i="8"/>
  <c r="X116" i="8"/>
  <c r="W116" i="8"/>
  <c r="V116" i="8"/>
  <c r="U116" i="8"/>
  <c r="T116" i="8"/>
  <c r="S116" i="8"/>
  <c r="BF115" i="8"/>
  <c r="X115" i="8"/>
  <c r="W115" i="8"/>
  <c r="Z115" i="8" s="1"/>
  <c r="V115" i="8"/>
  <c r="U115" i="8"/>
  <c r="T115" i="8"/>
  <c r="S115" i="8"/>
  <c r="BF114" i="8"/>
  <c r="X114" i="8"/>
  <c r="W114" i="8"/>
  <c r="V114" i="8"/>
  <c r="U114" i="8"/>
  <c r="T114" i="8"/>
  <c r="S114" i="8"/>
  <c r="BF113" i="8"/>
  <c r="X113" i="8"/>
  <c r="W113" i="8"/>
  <c r="V113" i="8"/>
  <c r="U113" i="8"/>
  <c r="T113" i="8"/>
  <c r="S113" i="8"/>
  <c r="BF112" i="8"/>
  <c r="Z112" i="8"/>
  <c r="X112" i="8"/>
  <c r="W112" i="8"/>
  <c r="V112" i="8"/>
  <c r="U112" i="8"/>
  <c r="T112" i="8"/>
  <c r="S112" i="8"/>
  <c r="Y112" i="8" s="1"/>
  <c r="BF111" i="8"/>
  <c r="X111" i="8"/>
  <c r="Z111" i="8" s="1"/>
  <c r="W111" i="8"/>
  <c r="V111" i="8"/>
  <c r="U111" i="8"/>
  <c r="T111" i="8"/>
  <c r="S111" i="8"/>
  <c r="BF110" i="8"/>
  <c r="X110" i="8"/>
  <c r="W110" i="8"/>
  <c r="V110" i="8"/>
  <c r="Z110" i="8" s="1"/>
  <c r="U110" i="8"/>
  <c r="T110" i="8"/>
  <c r="S110" i="8"/>
  <c r="BF109" i="8"/>
  <c r="X109" i="8"/>
  <c r="W109" i="8"/>
  <c r="V109" i="8"/>
  <c r="U109" i="8"/>
  <c r="T109" i="8"/>
  <c r="S109" i="8"/>
  <c r="BF108" i="8"/>
  <c r="X108" i="8"/>
  <c r="W108" i="8"/>
  <c r="V108" i="8"/>
  <c r="U108" i="8"/>
  <c r="T108" i="8"/>
  <c r="S108" i="8"/>
  <c r="BF107" i="8"/>
  <c r="X107" i="8"/>
  <c r="Y107" i="8" s="1"/>
  <c r="W107" i="8"/>
  <c r="V107" i="8"/>
  <c r="U107" i="8"/>
  <c r="T107" i="8"/>
  <c r="S107" i="8"/>
  <c r="BF106" i="8"/>
  <c r="Z106" i="8"/>
  <c r="Y106" i="8"/>
  <c r="X106" i="8"/>
  <c r="W106" i="8"/>
  <c r="V106" i="8"/>
  <c r="U106" i="8"/>
  <c r="T106" i="8"/>
  <c r="S106" i="8"/>
  <c r="BF105" i="8"/>
  <c r="X105" i="8"/>
  <c r="W105" i="8"/>
  <c r="V105" i="8"/>
  <c r="U105" i="8"/>
  <c r="Y105" i="8" s="1"/>
  <c r="T105" i="8"/>
  <c r="S105" i="8"/>
  <c r="BF104" i="8"/>
  <c r="X104" i="8"/>
  <c r="W104" i="8"/>
  <c r="V104" i="8"/>
  <c r="U104" i="8"/>
  <c r="T104" i="8"/>
  <c r="S104" i="8"/>
  <c r="BF103" i="8"/>
  <c r="X103" i="8"/>
  <c r="W103" i="8"/>
  <c r="V103" i="8"/>
  <c r="U103" i="8"/>
  <c r="T103" i="8"/>
  <c r="S103" i="8"/>
  <c r="BF102" i="8"/>
  <c r="X102" i="8"/>
  <c r="Y102" i="8" s="1"/>
  <c r="W102" i="8"/>
  <c r="V102" i="8"/>
  <c r="U102" i="8"/>
  <c r="T102" i="8"/>
  <c r="S102" i="8"/>
  <c r="BF101" i="8"/>
  <c r="X101" i="8"/>
  <c r="W101" i="8"/>
  <c r="V101" i="8"/>
  <c r="U101" i="8"/>
  <c r="Y101" i="8" s="1"/>
  <c r="T101" i="8"/>
  <c r="S101" i="8"/>
  <c r="BF100" i="8"/>
  <c r="X100" i="8"/>
  <c r="W100" i="8"/>
  <c r="V100" i="8"/>
  <c r="U100" i="8"/>
  <c r="T100" i="8"/>
  <c r="S100" i="8"/>
  <c r="BF99" i="8"/>
  <c r="X99" i="8"/>
  <c r="W99" i="8"/>
  <c r="V99" i="8"/>
  <c r="U99" i="8"/>
  <c r="T99" i="8"/>
  <c r="S99" i="8"/>
  <c r="Y99" i="8" s="1"/>
  <c r="BF98" i="8"/>
  <c r="X98" i="8"/>
  <c r="W98" i="8"/>
  <c r="V98" i="8"/>
  <c r="U98" i="8"/>
  <c r="T98" i="8"/>
  <c r="S98" i="8"/>
  <c r="BF97" i="8"/>
  <c r="Y97" i="8"/>
  <c r="X97" i="8"/>
  <c r="W97" i="8"/>
  <c r="V97" i="8"/>
  <c r="U97" i="8"/>
  <c r="T97" i="8"/>
  <c r="S97" i="8"/>
  <c r="BF96" i="8"/>
  <c r="X96" i="8"/>
  <c r="W96" i="8"/>
  <c r="V96" i="8"/>
  <c r="U96" i="8"/>
  <c r="T96" i="8"/>
  <c r="S96" i="8"/>
  <c r="BF95" i="8"/>
  <c r="X95" i="8"/>
  <c r="W95" i="8"/>
  <c r="V95" i="8"/>
  <c r="U95" i="8"/>
  <c r="T95" i="8"/>
  <c r="S95" i="8"/>
  <c r="BF94" i="8"/>
  <c r="X94" i="8"/>
  <c r="W94" i="8"/>
  <c r="Z94" i="8" s="1"/>
  <c r="V94" i="8"/>
  <c r="U94" i="8"/>
  <c r="T94" i="8"/>
  <c r="S94" i="8"/>
  <c r="BF93" i="8"/>
  <c r="X93" i="8"/>
  <c r="W93" i="8"/>
  <c r="V93" i="8"/>
  <c r="U93" i="8"/>
  <c r="T93" i="8"/>
  <c r="S93" i="8"/>
  <c r="BF92" i="8"/>
  <c r="X92" i="8"/>
  <c r="W92" i="8"/>
  <c r="V92" i="8"/>
  <c r="U92" i="8"/>
  <c r="T92" i="8"/>
  <c r="S92" i="8"/>
  <c r="BF91" i="8"/>
  <c r="X91" i="8"/>
  <c r="W91" i="8"/>
  <c r="V91" i="8"/>
  <c r="U91" i="8"/>
  <c r="T91" i="8"/>
  <c r="S91" i="8"/>
  <c r="BF90" i="8"/>
  <c r="X90" i="8"/>
  <c r="Z90" i="8" s="1"/>
  <c r="W90" i="8"/>
  <c r="V90" i="8"/>
  <c r="U90" i="8"/>
  <c r="T90" i="8"/>
  <c r="S90" i="8"/>
  <c r="BF89" i="8"/>
  <c r="X89" i="8"/>
  <c r="W89" i="8"/>
  <c r="V89" i="8"/>
  <c r="U89" i="8"/>
  <c r="T89" i="8"/>
  <c r="Y89" i="8" s="1"/>
  <c r="S89" i="8"/>
  <c r="BF88" i="8"/>
  <c r="X88" i="8"/>
  <c r="W88" i="8"/>
  <c r="V88" i="8"/>
  <c r="U88" i="8"/>
  <c r="T88" i="8"/>
  <c r="S88" i="8"/>
  <c r="BF87" i="8"/>
  <c r="X87" i="8"/>
  <c r="W87" i="8"/>
  <c r="V87" i="8"/>
  <c r="U87" i="8"/>
  <c r="T87" i="8"/>
  <c r="S87" i="8"/>
  <c r="Y87" i="8" s="1"/>
  <c r="BF86" i="8"/>
  <c r="X86" i="8"/>
  <c r="Z86" i="8" s="1"/>
  <c r="W86" i="8"/>
  <c r="V86" i="8"/>
  <c r="U86" i="8"/>
  <c r="T86" i="8"/>
  <c r="S86" i="8"/>
  <c r="BF85" i="8"/>
  <c r="Z85" i="8"/>
  <c r="Y85" i="8"/>
  <c r="X85" i="8"/>
  <c r="W85" i="8"/>
  <c r="V85" i="8"/>
  <c r="U85" i="8"/>
  <c r="T85" i="8"/>
  <c r="S85" i="8"/>
  <c r="BF84" i="8"/>
  <c r="X84" i="8"/>
  <c r="W84" i="8"/>
  <c r="V84" i="8"/>
  <c r="U84" i="8"/>
  <c r="T84" i="8"/>
  <c r="S84" i="8"/>
  <c r="BF83" i="8"/>
  <c r="X83" i="8"/>
  <c r="W83" i="8"/>
  <c r="V83" i="8"/>
  <c r="U83" i="8"/>
  <c r="T83" i="8"/>
  <c r="S83" i="8"/>
  <c r="BF82" i="8"/>
  <c r="Z82" i="8"/>
  <c r="Y82" i="8"/>
  <c r="X82" i="8"/>
  <c r="W82" i="8"/>
  <c r="V82" i="8"/>
  <c r="U82" i="8"/>
  <c r="T82" i="8"/>
  <c r="S82" i="8"/>
  <c r="BF81" i="8"/>
  <c r="X81" i="8"/>
  <c r="W81" i="8"/>
  <c r="Z81" i="8" s="1"/>
  <c r="V81" i="8"/>
  <c r="U81" i="8"/>
  <c r="T81" i="8"/>
  <c r="S81" i="8"/>
  <c r="BF80" i="8"/>
  <c r="X80" i="8"/>
  <c r="W80" i="8"/>
  <c r="V80" i="8"/>
  <c r="U80" i="8"/>
  <c r="Z80" i="8" s="1"/>
  <c r="T80" i="8"/>
  <c r="S80" i="8"/>
  <c r="BF79" i="8"/>
  <c r="X79" i="8"/>
  <c r="W79" i="8"/>
  <c r="V79" i="8"/>
  <c r="U79" i="8"/>
  <c r="T79" i="8"/>
  <c r="S79" i="8"/>
  <c r="BF78" i="8"/>
  <c r="X78" i="8"/>
  <c r="W78" i="8"/>
  <c r="V78" i="8"/>
  <c r="U78" i="8"/>
  <c r="T78" i="8"/>
  <c r="S78" i="8"/>
  <c r="BF77" i="8"/>
  <c r="Y77" i="8"/>
  <c r="X77" i="8"/>
  <c r="W77" i="8"/>
  <c r="V77" i="8"/>
  <c r="U77" i="8"/>
  <c r="T77" i="8"/>
  <c r="S77" i="8"/>
  <c r="Z77" i="8" s="1"/>
  <c r="BF76" i="8"/>
  <c r="X76" i="8"/>
  <c r="W76" i="8"/>
  <c r="Z76" i="8" s="1"/>
  <c r="V76" i="8"/>
  <c r="U76" i="8"/>
  <c r="T76" i="8"/>
  <c r="S76" i="8"/>
  <c r="BF75" i="8"/>
  <c r="X75" i="8"/>
  <c r="Y75" i="8" s="1"/>
  <c r="W75" i="8"/>
  <c r="V75" i="8"/>
  <c r="U75" i="8"/>
  <c r="T75" i="8"/>
  <c r="S75" i="8"/>
  <c r="BF74" i="8"/>
  <c r="X74" i="8"/>
  <c r="W74" i="8"/>
  <c r="V74" i="8"/>
  <c r="U74" i="8"/>
  <c r="T74" i="8"/>
  <c r="S74" i="8"/>
  <c r="BF73" i="8"/>
  <c r="X73" i="8"/>
  <c r="W73" i="8"/>
  <c r="V73" i="8"/>
  <c r="U73" i="8"/>
  <c r="T73" i="8"/>
  <c r="S73" i="8"/>
  <c r="BF72" i="8"/>
  <c r="X72" i="8"/>
  <c r="W72" i="8"/>
  <c r="Z72" i="8" s="1"/>
  <c r="V72" i="8"/>
  <c r="U72" i="8"/>
  <c r="T72" i="8"/>
  <c r="S72" i="8"/>
  <c r="BF71" i="8"/>
  <c r="X71" i="8"/>
  <c r="W71" i="8"/>
  <c r="V71" i="8"/>
  <c r="U71" i="8"/>
  <c r="T71" i="8"/>
  <c r="Y71" i="8" s="1"/>
  <c r="S71" i="8"/>
  <c r="BF70" i="8"/>
  <c r="X70" i="8"/>
  <c r="W70" i="8"/>
  <c r="V70" i="8"/>
  <c r="U70" i="8"/>
  <c r="T70" i="8"/>
  <c r="S70" i="8"/>
  <c r="BF69" i="8"/>
  <c r="X69" i="8"/>
  <c r="W69" i="8"/>
  <c r="V69" i="8"/>
  <c r="U69" i="8"/>
  <c r="T69" i="8"/>
  <c r="S69" i="8"/>
  <c r="BF68" i="8"/>
  <c r="Z68" i="8"/>
  <c r="Y68" i="8"/>
  <c r="X68" i="8"/>
  <c r="W68" i="8"/>
  <c r="V68" i="8"/>
  <c r="U68" i="8"/>
  <c r="T68" i="8"/>
  <c r="S68" i="8"/>
  <c r="BF67" i="8"/>
  <c r="X67" i="8"/>
  <c r="W67" i="8"/>
  <c r="V67" i="8"/>
  <c r="Y67" i="8" s="1"/>
  <c r="U67" i="8"/>
  <c r="T67" i="8"/>
  <c r="S67" i="8"/>
  <c r="BF66" i="8"/>
  <c r="X66" i="8"/>
  <c r="W66" i="8"/>
  <c r="V66" i="8"/>
  <c r="U66" i="8"/>
  <c r="T66" i="8"/>
  <c r="S66" i="8"/>
  <c r="BF65" i="8"/>
  <c r="X65" i="8"/>
  <c r="W65" i="8"/>
  <c r="V65" i="8"/>
  <c r="U65" i="8"/>
  <c r="T65" i="8"/>
  <c r="S65" i="8"/>
  <c r="BF64" i="8"/>
  <c r="X64" i="8"/>
  <c r="W64" i="8"/>
  <c r="V64" i="8"/>
  <c r="U64" i="8"/>
  <c r="T64" i="8"/>
  <c r="S64" i="8"/>
  <c r="Y64" i="8" s="1"/>
  <c r="BF63" i="8"/>
  <c r="X63" i="8"/>
  <c r="W63" i="8"/>
  <c r="Y63" i="8" s="1"/>
  <c r="V63" i="8"/>
  <c r="U63" i="8"/>
  <c r="T63" i="8"/>
  <c r="S63" i="8"/>
  <c r="BF62" i="8"/>
  <c r="X62" i="8"/>
  <c r="W62" i="8"/>
  <c r="V62" i="8"/>
  <c r="U62" i="8"/>
  <c r="Y62" i="8" s="1"/>
  <c r="T62" i="8"/>
  <c r="S62" i="8"/>
  <c r="BF61" i="8"/>
  <c r="X61" i="8"/>
  <c r="W61" i="8"/>
  <c r="V61" i="8"/>
  <c r="U61" i="8"/>
  <c r="T61" i="8"/>
  <c r="S61" i="8"/>
  <c r="BF60" i="8"/>
  <c r="X60" i="8"/>
  <c r="W60" i="8"/>
  <c r="V60" i="8"/>
  <c r="U60" i="8"/>
  <c r="T60" i="8"/>
  <c r="S60" i="8"/>
  <c r="BF59" i="8"/>
  <c r="X59" i="8"/>
  <c r="Y59" i="8" s="1"/>
  <c r="W59" i="8"/>
  <c r="V59" i="8"/>
  <c r="U59" i="8"/>
  <c r="T59" i="8"/>
  <c r="S59" i="8"/>
  <c r="BF58" i="8"/>
  <c r="X58" i="8"/>
  <c r="W58" i="8"/>
  <c r="V58" i="8"/>
  <c r="U58" i="8"/>
  <c r="Y58" i="8" s="1"/>
  <c r="T58" i="8"/>
  <c r="S58" i="8"/>
  <c r="BF57" i="8"/>
  <c r="X57" i="8"/>
  <c r="W57" i="8"/>
  <c r="V57" i="8"/>
  <c r="U57" i="8"/>
  <c r="T57" i="8"/>
  <c r="S57" i="8"/>
  <c r="BF56" i="8"/>
  <c r="X56" i="8"/>
  <c r="W56" i="8"/>
  <c r="V56" i="8"/>
  <c r="U56" i="8"/>
  <c r="T56" i="8"/>
  <c r="S56" i="8"/>
  <c r="BF55" i="8"/>
  <c r="X55" i="8"/>
  <c r="W55" i="8"/>
  <c r="V55" i="8"/>
  <c r="U55" i="8"/>
  <c r="T55" i="8"/>
  <c r="S55" i="8"/>
  <c r="Y55" i="8" s="1"/>
  <c r="BF54" i="8"/>
  <c r="X54" i="8"/>
  <c r="Z54" i="8" s="1"/>
  <c r="W54" i="8"/>
  <c r="V54" i="8"/>
  <c r="U54" i="8"/>
  <c r="T54" i="8"/>
  <c r="S54" i="8"/>
  <c r="BF53" i="8"/>
  <c r="X53" i="8"/>
  <c r="W53" i="8"/>
  <c r="V53" i="8"/>
  <c r="U53" i="8"/>
  <c r="T53" i="8"/>
  <c r="Y53" i="8" s="1"/>
  <c r="S53" i="8"/>
  <c r="BF52" i="8"/>
  <c r="X52" i="8"/>
  <c r="W52" i="8"/>
  <c r="V52" i="8"/>
  <c r="U52" i="8"/>
  <c r="T52" i="8"/>
  <c r="S52" i="8"/>
  <c r="BF51" i="8"/>
  <c r="X51" i="8"/>
  <c r="W51" i="8"/>
  <c r="V51" i="8"/>
  <c r="U51" i="8"/>
  <c r="T51" i="8"/>
  <c r="S51" i="8"/>
  <c r="BF50" i="8"/>
  <c r="Z50" i="8"/>
  <c r="Y50" i="8"/>
  <c r="X50" i="8"/>
  <c r="W50" i="8"/>
  <c r="V50" i="8"/>
  <c r="U50" i="8"/>
  <c r="T50" i="8"/>
  <c r="S50" i="8"/>
  <c r="BF49" i="8"/>
  <c r="X49" i="8"/>
  <c r="W49" i="8"/>
  <c r="Z49" i="8" s="1"/>
  <c r="V49" i="8"/>
  <c r="U49" i="8"/>
  <c r="T49" i="8"/>
  <c r="S49" i="8"/>
  <c r="BF48" i="8"/>
  <c r="X48" i="8"/>
  <c r="W48" i="8"/>
  <c r="V48" i="8"/>
  <c r="U48" i="8"/>
  <c r="T48" i="8"/>
  <c r="Z48" i="8" s="1"/>
  <c r="S48" i="8"/>
  <c r="BF47" i="8"/>
  <c r="X47" i="8"/>
  <c r="W47" i="8"/>
  <c r="V47" i="8"/>
  <c r="U47" i="8"/>
  <c r="T47" i="8"/>
  <c r="S47" i="8"/>
  <c r="BF46" i="8"/>
  <c r="X46" i="8"/>
  <c r="W46" i="8"/>
  <c r="V46" i="8"/>
  <c r="U46" i="8"/>
  <c r="T46" i="8"/>
  <c r="S46" i="8"/>
  <c r="BF45" i="8"/>
  <c r="Z45" i="8"/>
  <c r="Y45" i="8"/>
  <c r="X45" i="8"/>
  <c r="W45" i="8"/>
  <c r="V45" i="8"/>
  <c r="U45" i="8"/>
  <c r="T45" i="8"/>
  <c r="S45" i="8"/>
  <c r="BF44" i="8"/>
  <c r="Z44" i="8"/>
  <c r="Y44" i="8"/>
  <c r="X44" i="8"/>
  <c r="W44" i="8"/>
  <c r="V44" i="8"/>
  <c r="U44" i="8"/>
  <c r="T44" i="8"/>
  <c r="S44" i="8"/>
  <c r="BF43" i="8"/>
  <c r="X43" i="8"/>
  <c r="W43" i="8"/>
  <c r="Z43" i="8" s="1"/>
  <c r="V43" i="8"/>
  <c r="U43" i="8"/>
  <c r="T43" i="8"/>
  <c r="S43" i="8"/>
  <c r="BF42" i="8"/>
  <c r="X42" i="8"/>
  <c r="W42" i="8"/>
  <c r="V42" i="8"/>
  <c r="U42" i="8"/>
  <c r="T42" i="8"/>
  <c r="S42" i="8"/>
  <c r="BF41" i="8"/>
  <c r="X41" i="8"/>
  <c r="W41" i="8"/>
  <c r="V41" i="8"/>
  <c r="U41" i="8"/>
  <c r="T41" i="8"/>
  <c r="S41" i="8"/>
  <c r="BF40" i="8"/>
  <c r="Z40" i="8"/>
  <c r="Y40" i="8"/>
  <c r="X40" i="8"/>
  <c r="W40" i="8"/>
  <c r="V40" i="8"/>
  <c r="U40" i="8"/>
  <c r="T40" i="8"/>
  <c r="S40" i="8"/>
  <c r="BF39" i="8"/>
  <c r="X39" i="8"/>
  <c r="W39" i="8"/>
  <c r="Z39" i="8" s="1"/>
  <c r="V39" i="8"/>
  <c r="U39" i="8"/>
  <c r="T39" i="8"/>
  <c r="S39" i="8"/>
  <c r="BF38" i="8"/>
  <c r="X38" i="8"/>
  <c r="W38" i="8"/>
  <c r="V38" i="8"/>
  <c r="U38" i="8"/>
  <c r="Y38" i="8" s="1"/>
  <c r="T38" i="8"/>
  <c r="S38" i="8"/>
  <c r="BF37" i="8"/>
  <c r="X37" i="8"/>
  <c r="W37" i="8"/>
  <c r="V37" i="8"/>
  <c r="U37" i="8"/>
  <c r="T37" i="8"/>
  <c r="S37" i="8"/>
  <c r="BF36" i="8"/>
  <c r="X36" i="8"/>
  <c r="W36" i="8"/>
  <c r="V36" i="8"/>
  <c r="U36" i="8"/>
  <c r="T36" i="8"/>
  <c r="S36" i="8"/>
  <c r="BF35" i="8"/>
  <c r="X35" i="8"/>
  <c r="W35" i="8"/>
  <c r="Y35" i="8" s="1"/>
  <c r="V35" i="8"/>
  <c r="U35" i="8"/>
  <c r="T35" i="8"/>
  <c r="S35" i="8"/>
  <c r="BF34" i="8"/>
  <c r="X34" i="8"/>
  <c r="W34" i="8"/>
  <c r="V34" i="8"/>
  <c r="U34" i="8"/>
  <c r="Y34" i="8" s="1"/>
  <c r="T34" i="8"/>
  <c r="S34" i="8"/>
  <c r="BF33" i="8"/>
  <c r="X33" i="8"/>
  <c r="W33" i="8"/>
  <c r="V33" i="8"/>
  <c r="U33" i="8"/>
  <c r="T33" i="8"/>
  <c r="S33" i="8"/>
  <c r="BF32" i="8"/>
  <c r="X32" i="8"/>
  <c r="W32" i="8"/>
  <c r="V32" i="8"/>
  <c r="U32" i="8"/>
  <c r="T32" i="8"/>
  <c r="S32" i="8"/>
  <c r="BF31" i="8"/>
  <c r="Y31" i="8"/>
  <c r="X31" i="8"/>
  <c r="W31" i="8"/>
  <c r="V31" i="8"/>
  <c r="U31" i="8"/>
  <c r="T31" i="8"/>
  <c r="S31" i="8"/>
  <c r="Z31" i="8" s="1"/>
  <c r="BF30" i="8"/>
  <c r="X30" i="8"/>
  <c r="Z30" i="8" s="1"/>
  <c r="W30" i="8"/>
  <c r="V30" i="8"/>
  <c r="U30" i="8"/>
  <c r="T30" i="8"/>
  <c r="S30" i="8"/>
  <c r="BF29" i="8"/>
  <c r="X29" i="8"/>
  <c r="W29" i="8"/>
  <c r="V29" i="8"/>
  <c r="U29" i="8"/>
  <c r="T29" i="8"/>
  <c r="S29" i="8"/>
  <c r="BF28" i="8"/>
  <c r="X28" i="8"/>
  <c r="W28" i="8"/>
  <c r="V28" i="8"/>
  <c r="U28" i="8"/>
  <c r="T28" i="8"/>
  <c r="S28" i="8"/>
  <c r="BF27" i="8"/>
  <c r="Z27" i="8"/>
  <c r="X27" i="8"/>
  <c r="W27" i="8"/>
  <c r="V27" i="8"/>
  <c r="U27" i="8"/>
  <c r="T27" i="8"/>
  <c r="S27" i="8"/>
  <c r="Y27" i="8" s="1"/>
  <c r="BF26" i="8"/>
  <c r="X26" i="8"/>
  <c r="W26" i="8"/>
  <c r="Y26" i="8" s="1"/>
  <c r="V26" i="8"/>
  <c r="U26" i="8"/>
  <c r="T26" i="8"/>
  <c r="S26" i="8"/>
  <c r="BF25" i="8"/>
  <c r="X25" i="8"/>
  <c r="W25" i="8"/>
  <c r="V25" i="8"/>
  <c r="U25" i="8"/>
  <c r="Y25" i="8" s="1"/>
  <c r="T25" i="8"/>
  <c r="S25" i="8"/>
  <c r="BF24" i="8"/>
  <c r="X24" i="8"/>
  <c r="W24" i="8"/>
  <c r="V24" i="8"/>
  <c r="U24" i="8"/>
  <c r="T24" i="8"/>
  <c r="S24" i="8"/>
  <c r="BF23" i="8"/>
  <c r="X23" i="8"/>
  <c r="W23" i="8"/>
  <c r="V23" i="8"/>
  <c r="U23" i="8"/>
  <c r="T23" i="8"/>
  <c r="S23" i="8"/>
  <c r="BF22" i="8"/>
  <c r="Z22" i="8"/>
  <c r="Y22" i="8"/>
  <c r="X22" i="8"/>
  <c r="W22" i="8"/>
  <c r="V22" i="8"/>
  <c r="U22" i="8"/>
  <c r="T22" i="8"/>
  <c r="S22" i="8"/>
  <c r="BF21" i="8"/>
  <c r="X21" i="8"/>
  <c r="W21" i="8"/>
  <c r="Y21" i="8" s="1"/>
  <c r="V21" i="8"/>
  <c r="U21" i="8"/>
  <c r="T21" i="8"/>
  <c r="S21" i="8"/>
  <c r="BF20" i="8"/>
  <c r="X20" i="8"/>
  <c r="W20" i="8"/>
  <c r="V20" i="8"/>
  <c r="U20" i="8"/>
  <c r="T20" i="8"/>
  <c r="S20" i="8"/>
  <c r="BF19" i="8"/>
  <c r="X19" i="8"/>
  <c r="W19" i="8"/>
  <c r="V19" i="8"/>
  <c r="U19" i="8"/>
  <c r="T19" i="8"/>
  <c r="S19" i="8"/>
  <c r="BF18" i="8"/>
  <c r="Z18" i="8"/>
  <c r="X18" i="8"/>
  <c r="W18" i="8"/>
  <c r="V18" i="8"/>
  <c r="U18" i="8"/>
  <c r="T18" i="8"/>
  <c r="Y18" i="8" s="1"/>
  <c r="S18" i="8"/>
  <c r="BF17" i="8"/>
  <c r="X17" i="8"/>
  <c r="W17" i="8"/>
  <c r="Y17" i="8" s="1"/>
  <c r="V17" i="8"/>
  <c r="U17" i="8"/>
  <c r="T17" i="8"/>
  <c r="S17" i="8"/>
  <c r="BF16" i="8"/>
  <c r="X16" i="8"/>
  <c r="W16" i="8"/>
  <c r="V16" i="8"/>
  <c r="U16" i="8"/>
  <c r="T16" i="8"/>
  <c r="Y16" i="8" s="1"/>
  <c r="S16" i="8"/>
  <c r="BF15" i="8"/>
  <c r="X15" i="8"/>
  <c r="W15" i="8"/>
  <c r="V15" i="8"/>
  <c r="U15" i="8"/>
  <c r="T15" i="8"/>
  <c r="S15" i="8"/>
  <c r="BF14" i="8"/>
  <c r="X14" i="8"/>
  <c r="W14" i="8"/>
  <c r="V14" i="8"/>
  <c r="U14" i="8"/>
  <c r="T14" i="8"/>
  <c r="S14" i="8"/>
  <c r="BF13" i="8"/>
  <c r="X13" i="8"/>
  <c r="W13" i="8"/>
  <c r="V13" i="8"/>
  <c r="U13" i="8"/>
  <c r="T13" i="8"/>
  <c r="S13" i="8"/>
  <c r="Y13" i="8" s="1"/>
  <c r="BF12" i="8"/>
  <c r="X12" i="8"/>
  <c r="W12" i="8"/>
  <c r="Z12" i="8" s="1"/>
  <c r="V12" i="8"/>
  <c r="U12" i="8"/>
  <c r="T12" i="8"/>
  <c r="S12" i="8"/>
  <c r="BF11" i="8"/>
  <c r="X11" i="8"/>
  <c r="W11" i="8"/>
  <c r="V11" i="8"/>
  <c r="U11" i="8"/>
  <c r="T11" i="8"/>
  <c r="Y11" i="8" s="1"/>
  <c r="S11" i="8"/>
  <c r="BF10" i="8"/>
  <c r="X10" i="8"/>
  <c r="W10" i="8"/>
  <c r="V10" i="8"/>
  <c r="U10" i="8"/>
  <c r="T10" i="8"/>
  <c r="S10" i="8"/>
  <c r="BF9" i="8"/>
  <c r="X9" i="8"/>
  <c r="W9" i="8"/>
  <c r="V9" i="8"/>
  <c r="U9" i="8"/>
  <c r="T9" i="8"/>
  <c r="S9" i="8"/>
  <c r="BF8" i="8"/>
  <c r="X8" i="8"/>
  <c r="W8" i="8"/>
  <c r="V8" i="8"/>
  <c r="U8" i="8"/>
  <c r="T8" i="8"/>
  <c r="S8" i="8"/>
  <c r="Y8" i="8" s="1"/>
  <c r="BF7" i="8"/>
  <c r="X7" i="8"/>
  <c r="Z7" i="8" s="1"/>
  <c r="W7" i="8"/>
  <c r="V7" i="8"/>
  <c r="U7" i="8"/>
  <c r="T7" i="8"/>
  <c r="S7" i="8"/>
  <c r="BF6" i="8"/>
  <c r="Z6" i="8"/>
  <c r="X6" i="8"/>
  <c r="W6" i="8"/>
  <c r="V6" i="8"/>
  <c r="U6" i="8"/>
  <c r="Y6" i="8" s="1"/>
  <c r="T6" i="8"/>
  <c r="S6" i="8"/>
  <c r="BF5" i="8"/>
  <c r="X5" i="8"/>
  <c r="W5" i="8"/>
  <c r="V5" i="8"/>
  <c r="U5" i="8"/>
  <c r="T5" i="8"/>
  <c r="S5" i="8"/>
  <c r="BF4" i="8"/>
  <c r="X4" i="8"/>
  <c r="W4" i="8"/>
  <c r="V4" i="8"/>
  <c r="U4" i="8"/>
  <c r="T4" i="8"/>
  <c r="S4" i="8"/>
  <c r="BF3" i="8"/>
  <c r="BF536" i="8" s="1"/>
  <c r="X3" i="8"/>
  <c r="W3" i="8"/>
  <c r="V3" i="8"/>
  <c r="U3" i="8"/>
  <c r="T3" i="8"/>
  <c r="S3" i="8"/>
  <c r="Z3" i="8" s="1"/>
  <c r="Z42" i="8" l="1"/>
  <c r="Y42" i="8"/>
  <c r="Y54" i="8"/>
  <c r="Z63" i="8"/>
  <c r="Z225" i="8"/>
  <c r="Y225" i="8"/>
  <c r="Z95" i="8"/>
  <c r="Y95" i="8"/>
  <c r="Z179" i="8"/>
  <c r="Y179" i="8"/>
  <c r="Y208" i="8"/>
  <c r="Y507" i="8"/>
  <c r="Z507" i="8"/>
  <c r="Z203" i="8"/>
  <c r="Y203" i="8"/>
  <c r="Z250" i="8"/>
  <c r="Z306" i="8"/>
  <c r="Y306" i="8"/>
  <c r="Z338" i="8"/>
  <c r="Y338" i="8"/>
  <c r="Z352" i="8"/>
  <c r="Y352" i="8"/>
  <c r="Z13" i="8"/>
  <c r="Z25" i="8"/>
  <c r="Z34" i="8"/>
  <c r="Z58" i="8"/>
  <c r="Z64" i="8"/>
  <c r="Y84" i="8"/>
  <c r="Z84" i="8"/>
  <c r="Z105" i="8"/>
  <c r="Z140" i="8"/>
  <c r="Z142" i="8"/>
  <c r="Y142" i="8"/>
  <c r="Z168" i="8"/>
  <c r="Y186" i="8"/>
  <c r="Z186" i="8"/>
  <c r="Y202" i="8"/>
  <c r="Z202" i="8"/>
  <c r="Z215" i="8"/>
  <c r="Y215" i="8"/>
  <c r="Y229" i="8"/>
  <c r="Z229" i="8"/>
  <c r="Z244" i="8"/>
  <c r="Y244" i="8"/>
  <c r="Z262" i="8"/>
  <c r="Y262" i="8"/>
  <c r="Y277" i="8"/>
  <c r="Z277" i="8"/>
  <c r="Z337" i="8"/>
  <c r="Y337" i="8"/>
  <c r="Y388" i="8"/>
  <c r="Z388" i="8"/>
  <c r="Y516" i="8"/>
  <c r="Z516" i="8"/>
  <c r="Y74" i="8"/>
  <c r="Z74" i="8"/>
  <c r="Z241" i="8"/>
  <c r="Y241" i="8"/>
  <c r="Y12" i="8"/>
  <c r="Z32" i="8"/>
  <c r="Y32" i="8"/>
  <c r="Z65" i="8"/>
  <c r="Y65" i="8"/>
  <c r="Y299" i="8"/>
  <c r="Z299" i="8"/>
  <c r="Z10" i="8"/>
  <c r="Y10" i="8"/>
  <c r="Z37" i="8"/>
  <c r="Y37" i="8"/>
  <c r="Z61" i="8"/>
  <c r="Y61" i="8"/>
  <c r="Y80" i="8"/>
  <c r="Z70" i="8"/>
  <c r="Y70" i="8"/>
  <c r="Y148" i="8"/>
  <c r="Z148" i="8"/>
  <c r="Z199" i="8"/>
  <c r="Y199" i="8"/>
  <c r="Z315" i="8"/>
  <c r="Y315" i="8"/>
  <c r="Z405" i="8"/>
  <c r="Y405" i="8"/>
  <c r="Z29" i="8"/>
  <c r="Y29" i="8"/>
  <c r="Y135" i="8"/>
  <c r="Z135" i="8"/>
  <c r="Y196" i="8"/>
  <c r="Z196" i="8"/>
  <c r="Z259" i="8"/>
  <c r="Y259" i="8"/>
  <c r="Y366" i="8"/>
  <c r="Z366" i="8"/>
  <c r="Z14" i="8"/>
  <c r="Y14" i="8"/>
  <c r="Y30" i="8"/>
  <c r="Y43" i="8"/>
  <c r="Y81" i="8"/>
  <c r="Y94" i="8"/>
  <c r="Y115" i="8"/>
  <c r="Y136" i="8"/>
  <c r="Y209" i="8"/>
  <c r="Z270" i="8"/>
  <c r="Y270" i="8"/>
  <c r="Z345" i="8"/>
  <c r="Y345" i="8"/>
  <c r="Y39" i="8"/>
  <c r="Z167" i="8"/>
  <c r="Y167" i="8"/>
  <c r="Z211" i="8"/>
  <c r="Y211" i="8"/>
  <c r="Z237" i="8"/>
  <c r="Y237" i="8"/>
  <c r="Y253" i="8"/>
  <c r="Z253" i="8"/>
  <c r="Y268" i="8"/>
  <c r="Z312" i="8"/>
  <c r="Y312" i="8"/>
  <c r="Z328" i="8"/>
  <c r="Y328" i="8"/>
  <c r="Y474" i="8"/>
  <c r="Z474" i="8"/>
  <c r="Z477" i="8"/>
  <c r="Y477" i="8"/>
  <c r="Z52" i="8"/>
  <c r="Y52" i="8"/>
  <c r="Z79" i="8"/>
  <c r="Y79" i="8"/>
  <c r="Z123" i="8"/>
  <c r="Y123" i="8"/>
  <c r="Y145" i="8"/>
  <c r="Y150" i="8"/>
  <c r="Z150" i="8"/>
  <c r="Y158" i="8"/>
  <c r="Z158" i="8"/>
  <c r="Y191" i="8"/>
  <c r="Y207" i="8"/>
  <c r="Z207" i="8"/>
  <c r="Y342" i="8"/>
  <c r="Z342" i="8"/>
  <c r="Y464" i="8"/>
  <c r="Z464" i="8"/>
  <c r="S536" i="8"/>
  <c r="S537" i="8"/>
  <c r="Y3" i="8"/>
  <c r="Y73" i="8"/>
  <c r="Z73" i="8"/>
  <c r="Z147" i="8"/>
  <c r="Y147" i="8"/>
  <c r="Z298" i="8"/>
  <c r="Y298" i="8"/>
  <c r="Z28" i="8"/>
  <c r="Y28" i="8"/>
  <c r="Z99" i="8"/>
  <c r="Y177" i="8"/>
  <c r="Z38" i="8"/>
  <c r="Y109" i="8"/>
  <c r="Z109" i="8"/>
  <c r="Y204" i="8"/>
  <c r="Z266" i="8"/>
  <c r="Y266" i="8"/>
  <c r="Y533" i="8"/>
  <c r="Z533" i="8"/>
  <c r="Z56" i="8"/>
  <c r="Y56" i="8"/>
  <c r="Z96" i="8"/>
  <c r="Y96" i="8"/>
  <c r="Y193" i="8"/>
  <c r="Z193" i="8"/>
  <c r="Z41" i="8"/>
  <c r="Y41" i="8"/>
  <c r="Z102" i="8"/>
  <c r="Y111" i="8"/>
  <c r="Y223" i="8"/>
  <c r="Z8" i="8"/>
  <c r="Z113" i="8"/>
  <c r="Y113" i="8"/>
  <c r="Z216" i="8"/>
  <c r="Y216" i="8"/>
  <c r="Z411" i="8"/>
  <c r="Y411" i="8"/>
  <c r="Y90" i="8"/>
  <c r="Z132" i="8"/>
  <c r="Y255" i="8"/>
  <c r="Z255" i="8"/>
  <c r="Z308" i="8"/>
  <c r="Y308" i="8"/>
  <c r="Z393" i="8"/>
  <c r="Y393" i="8"/>
  <c r="Z100" i="8"/>
  <c r="Y100" i="8"/>
  <c r="Z122" i="8"/>
  <c r="Y122" i="8"/>
  <c r="Y163" i="8"/>
  <c r="Z163" i="8"/>
  <c r="Z189" i="8"/>
  <c r="Y189" i="8"/>
  <c r="Z206" i="8"/>
  <c r="Y206" i="8"/>
  <c r="Y246" i="8"/>
  <c r="Z248" i="8"/>
  <c r="Y248" i="8"/>
  <c r="Y264" i="8"/>
  <c r="Y279" i="8"/>
  <c r="Z281" i="8"/>
  <c r="Y281" i="8"/>
  <c r="Z339" i="8"/>
  <c r="Z357" i="8"/>
  <c r="Y357" i="8"/>
  <c r="Y413" i="8"/>
  <c r="Z413" i="8"/>
  <c r="Z417" i="8"/>
  <c r="Y491" i="8"/>
  <c r="Z491" i="8"/>
  <c r="Y502" i="8"/>
  <c r="Z502" i="8"/>
  <c r="Z23" i="8"/>
  <c r="Y23" i="8"/>
  <c r="Z4" i="8"/>
  <c r="Y4" i="8"/>
  <c r="Y273" i="8"/>
  <c r="Z273" i="8"/>
  <c r="Y399" i="8"/>
  <c r="Z399" i="8"/>
  <c r="Z83" i="8"/>
  <c r="Y83" i="8"/>
  <c r="Y198" i="8"/>
  <c r="Z198" i="8"/>
  <c r="Z222" i="8"/>
  <c r="Y222" i="8"/>
  <c r="Y49" i="8"/>
  <c r="Z92" i="8"/>
  <c r="Y92" i="8"/>
  <c r="Z134" i="8"/>
  <c r="Y134" i="8"/>
  <c r="Y219" i="8"/>
  <c r="Z219" i="8"/>
  <c r="Z284" i="8"/>
  <c r="Y284" i="8"/>
  <c r="Z327" i="8"/>
  <c r="Y327" i="8"/>
  <c r="Z87" i="8"/>
  <c r="Z143" i="8"/>
  <c r="Y143" i="8"/>
  <c r="Z245" i="8"/>
  <c r="Y245" i="8"/>
  <c r="Z322" i="8"/>
  <c r="Y322" i="8"/>
  <c r="Y7" i="8"/>
  <c r="Y51" i="8"/>
  <c r="Z51" i="8"/>
  <c r="Y110" i="8"/>
  <c r="Y120" i="8"/>
  <c r="Y144" i="8"/>
  <c r="Y164" i="8"/>
  <c r="Z9" i="8"/>
  <c r="Y9" i="8"/>
  <c r="Y24" i="8"/>
  <c r="Z24" i="8"/>
  <c r="Z33" i="8"/>
  <c r="Y33" i="8"/>
  <c r="Z47" i="8"/>
  <c r="Y47" i="8"/>
  <c r="Z57" i="8"/>
  <c r="Y57" i="8"/>
  <c r="Y66" i="8"/>
  <c r="Z66" i="8"/>
  <c r="Z75" i="8"/>
  <c r="Y76" i="8"/>
  <c r="Z78" i="8"/>
  <c r="Y78" i="8"/>
  <c r="Y86" i="8"/>
  <c r="Z97" i="8"/>
  <c r="Y127" i="8"/>
  <c r="Z127" i="8"/>
  <c r="Z139" i="8"/>
  <c r="Y139" i="8"/>
  <c r="Y154" i="8"/>
  <c r="Z154" i="8"/>
  <c r="Z172" i="8"/>
  <c r="Y172" i="8"/>
  <c r="Y175" i="8"/>
  <c r="Z175" i="8"/>
  <c r="Y230" i="8"/>
  <c r="Y249" i="8"/>
  <c r="Z260" i="8"/>
  <c r="Y260" i="8"/>
  <c r="Y263" i="8"/>
  <c r="Z274" i="8"/>
  <c r="Z305" i="8"/>
  <c r="Y305" i="8"/>
  <c r="Z351" i="8"/>
  <c r="Y351" i="8"/>
  <c r="Z406" i="8"/>
  <c r="Y406" i="8"/>
  <c r="Z408" i="8"/>
  <c r="Z440" i="8"/>
  <c r="Y440" i="8"/>
  <c r="Z445" i="8"/>
  <c r="Y445" i="8"/>
  <c r="Z457" i="8"/>
  <c r="Y457" i="8"/>
  <c r="Z488" i="8"/>
  <c r="Y488" i="8"/>
  <c r="Y489" i="8"/>
  <c r="Y108" i="8"/>
  <c r="Z108" i="8"/>
  <c r="Z118" i="8"/>
  <c r="Y118" i="8"/>
  <c r="Z454" i="8"/>
  <c r="Y454" i="8"/>
  <c r="Z20" i="8"/>
  <c r="Y20" i="8"/>
  <c r="Y46" i="8"/>
  <c r="Z46" i="8"/>
  <c r="Z93" i="8"/>
  <c r="Y93" i="8"/>
  <c r="Z114" i="8"/>
  <c r="Y114" i="8"/>
  <c r="Z159" i="8"/>
  <c r="Y159" i="8"/>
  <c r="Z185" i="8"/>
  <c r="Y185" i="8"/>
  <c r="Y363" i="8"/>
  <c r="Z363" i="8"/>
  <c r="Z369" i="8"/>
  <c r="Y369" i="8"/>
  <c r="Z482" i="8"/>
  <c r="Y482" i="8"/>
  <c r="Z513" i="8"/>
  <c r="Y513" i="8"/>
  <c r="Y138" i="8"/>
  <c r="Z138" i="8"/>
  <c r="Z171" i="8"/>
  <c r="Y171" i="8"/>
  <c r="Y256" i="8"/>
  <c r="Z256" i="8"/>
  <c r="Z318" i="8"/>
  <c r="Y318" i="8"/>
  <c r="Z350" i="8"/>
  <c r="Y350" i="8"/>
  <c r="Z387" i="8"/>
  <c r="Y387" i="8"/>
  <c r="Y400" i="8"/>
  <c r="Z508" i="8"/>
  <c r="Y508" i="8"/>
  <c r="Y104" i="8"/>
  <c r="Z104" i="8"/>
  <c r="Z126" i="8"/>
  <c r="Y126" i="8"/>
  <c r="Y117" i="8"/>
  <c r="Z117" i="8"/>
  <c r="Y461" i="8"/>
  <c r="Z461" i="8"/>
  <c r="Z19" i="8"/>
  <c r="Y19" i="8"/>
  <c r="Y156" i="8"/>
  <c r="Z182" i="8"/>
  <c r="Y182" i="8"/>
  <c r="Z119" i="8"/>
  <c r="Y119" i="8"/>
  <c r="Y234" i="8"/>
  <c r="Z344" i="8"/>
  <c r="Y344" i="8"/>
  <c r="Z416" i="8"/>
  <c r="Y416" i="8"/>
  <c r="Z5" i="8"/>
  <c r="Y5" i="8"/>
  <c r="Z15" i="8"/>
  <c r="Y15" i="8"/>
  <c r="Y36" i="8"/>
  <c r="Z36" i="8"/>
  <c r="Y48" i="8"/>
  <c r="Z55" i="8"/>
  <c r="Y60" i="8"/>
  <c r="Z60" i="8"/>
  <c r="Z69" i="8"/>
  <c r="Y69" i="8"/>
  <c r="Z88" i="8"/>
  <c r="Y88" i="8"/>
  <c r="Y91" i="8"/>
  <c r="Z91" i="8"/>
  <c r="Z130" i="8"/>
  <c r="Y130" i="8"/>
  <c r="Y151" i="8"/>
  <c r="Z151" i="8"/>
  <c r="Y176" i="8"/>
  <c r="Z183" i="8"/>
  <c r="Y183" i="8"/>
  <c r="Z212" i="8"/>
  <c r="Y212" i="8"/>
  <c r="Z226" i="8"/>
  <c r="Y226" i="8"/>
  <c r="Y303" i="8"/>
  <c r="Z321" i="8"/>
  <c r="Y321" i="8"/>
  <c r="Z341" i="8"/>
  <c r="Y341" i="8"/>
  <c r="Z370" i="8"/>
  <c r="Y370" i="8"/>
  <c r="Y437" i="8"/>
  <c r="Z437" i="8"/>
  <c r="Z451" i="8"/>
  <c r="Y451" i="8"/>
  <c r="Z240" i="8"/>
  <c r="Y240" i="8"/>
  <c r="Z11" i="8"/>
  <c r="Z16" i="8"/>
  <c r="Z53" i="8"/>
  <c r="Z62" i="8"/>
  <c r="Z71" i="8"/>
  <c r="Z89" i="8"/>
  <c r="Z124" i="8"/>
  <c r="Y124" i="8"/>
  <c r="Z152" i="8"/>
  <c r="Z180" i="8"/>
  <c r="Y180" i="8"/>
  <c r="Y238" i="8"/>
  <c r="Z294" i="8"/>
  <c r="Y294" i="8"/>
  <c r="Z325" i="8"/>
  <c r="Y325" i="8"/>
  <c r="Z367" i="8"/>
  <c r="Y367" i="8"/>
  <c r="Z373" i="8"/>
  <c r="Y373" i="8"/>
  <c r="Z382" i="8"/>
  <c r="Y382" i="8"/>
  <c r="Z386" i="8"/>
  <c r="Y420" i="8"/>
  <c r="Z420" i="8"/>
  <c r="Z423" i="8"/>
  <c r="Y423" i="8"/>
  <c r="Z490" i="8"/>
  <c r="Z504" i="8"/>
  <c r="Y522" i="8"/>
  <c r="Z522" i="8"/>
  <c r="U536" i="8"/>
  <c r="Z17" i="8"/>
  <c r="Y217" i="8"/>
  <c r="Z254" i="8"/>
  <c r="Y254" i="8"/>
  <c r="Y282" i="8"/>
  <c r="Z291" i="8"/>
  <c r="Z333" i="8"/>
  <c r="Y333" i="8"/>
  <c r="Z371" i="8"/>
  <c r="Y375" i="8"/>
  <c r="Y389" i="8"/>
  <c r="Z389" i="8"/>
  <c r="Y467" i="8"/>
  <c r="Z467" i="8"/>
  <c r="Z476" i="8"/>
  <c r="Y476" i="8"/>
  <c r="Y479" i="8"/>
  <c r="Z479" i="8"/>
  <c r="Z487" i="8"/>
  <c r="Y487" i="8"/>
  <c r="V537" i="8"/>
  <c r="V536" i="8"/>
  <c r="Z103" i="8"/>
  <c r="Y103" i="8"/>
  <c r="Z192" i="8"/>
  <c r="Y192" i="8"/>
  <c r="Y195" i="8"/>
  <c r="Z195" i="8"/>
  <c r="Y334" i="8"/>
  <c r="Z334" i="8"/>
  <c r="Y407" i="8"/>
  <c r="Z407" i="8"/>
  <c r="Z427" i="8"/>
  <c r="Y427" i="8"/>
  <c r="Z433" i="8"/>
  <c r="Y433" i="8"/>
  <c r="Z465" i="8"/>
  <c r="Y465" i="8"/>
  <c r="Z529" i="8"/>
  <c r="Y529" i="8"/>
  <c r="Z59" i="8"/>
  <c r="Z107" i="8"/>
  <c r="Z166" i="8"/>
  <c r="Y166" i="8"/>
  <c r="Z228" i="8"/>
  <c r="Z269" i="8"/>
  <c r="Y269" i="8"/>
  <c r="Y330" i="8"/>
  <c r="Z330" i="8"/>
  <c r="Y362" i="8"/>
  <c r="Z362" i="8"/>
  <c r="Y462" i="8"/>
  <c r="Z462" i="8"/>
  <c r="U537" i="8"/>
  <c r="Y72" i="8"/>
  <c r="Z157" i="8"/>
  <c r="Y157" i="8"/>
  <c r="Z188" i="8"/>
  <c r="Y188" i="8"/>
  <c r="W536" i="8"/>
  <c r="W537" i="8"/>
  <c r="Z67" i="8"/>
  <c r="Z98" i="8"/>
  <c r="Y98" i="8"/>
  <c r="Y128" i="8"/>
  <c r="Z161" i="8"/>
  <c r="Z173" i="8"/>
  <c r="Y184" i="8"/>
  <c r="Y197" i="8"/>
  <c r="Z224" i="8"/>
  <c r="Y224" i="8"/>
  <c r="Y231" i="8"/>
  <c r="Z235" i="8"/>
  <c r="Z297" i="8"/>
  <c r="Y297" i="8"/>
  <c r="Z307" i="8"/>
  <c r="Y307" i="8"/>
  <c r="Z355" i="8"/>
  <c r="Y355" i="8"/>
  <c r="Z385" i="8"/>
  <c r="Y385" i="8"/>
  <c r="Z392" i="8"/>
  <c r="Y392" i="8"/>
  <c r="Z436" i="8"/>
  <c r="Y436" i="8"/>
  <c r="Z506" i="8"/>
  <c r="Y506" i="8"/>
  <c r="Y402" i="8"/>
  <c r="Z402" i="8"/>
  <c r="Z442" i="8"/>
  <c r="Y442" i="8"/>
  <c r="T537" i="8"/>
  <c r="T536" i="8"/>
  <c r="Y395" i="8"/>
  <c r="Z395" i="8"/>
  <c r="Y509" i="8"/>
  <c r="Z509" i="8"/>
  <c r="Z523" i="8"/>
  <c r="Y523" i="8"/>
  <c r="Z125" i="8"/>
  <c r="Z137" i="8"/>
  <c r="Z272" i="8"/>
  <c r="Y272" i="8"/>
  <c r="Z285" i="8"/>
  <c r="Y285" i="8"/>
  <c r="Z301" i="8"/>
  <c r="Y301" i="8"/>
  <c r="Y359" i="8"/>
  <c r="Z359" i="8"/>
  <c r="Y398" i="8"/>
  <c r="Z398" i="8"/>
  <c r="Z496" i="8"/>
  <c r="Y496" i="8"/>
  <c r="Z501" i="8"/>
  <c r="Y501" i="8"/>
  <c r="Z26" i="8"/>
  <c r="Z35" i="8"/>
  <c r="Z149" i="8"/>
  <c r="Z153" i="8"/>
  <c r="X536" i="8"/>
  <c r="X537" i="8"/>
  <c r="Z21" i="8"/>
  <c r="Z194" i="8"/>
  <c r="Y220" i="8"/>
  <c r="Z220" i="8"/>
  <c r="Z257" i="8"/>
  <c r="Z261" i="8"/>
  <c r="Y261" i="8"/>
  <c r="Z265" i="8"/>
  <c r="Y265" i="8"/>
  <c r="Z271" i="8"/>
  <c r="Z292" i="8"/>
  <c r="Z311" i="8"/>
  <c r="Y311" i="8"/>
  <c r="Z313" i="8"/>
  <c r="Y313" i="8"/>
  <c r="Y316" i="8"/>
  <c r="Y329" i="8"/>
  <c r="Z361" i="8"/>
  <c r="Y361" i="8"/>
  <c r="Y449" i="8"/>
  <c r="Y452" i="8"/>
  <c r="Z458" i="8"/>
  <c r="Y458" i="8"/>
  <c r="Y492" i="8"/>
  <c r="Z492" i="8"/>
  <c r="Z495" i="8"/>
  <c r="Y495" i="8"/>
  <c r="Y525" i="8"/>
  <c r="Z525" i="8"/>
  <c r="Y526" i="8"/>
  <c r="Z415" i="8"/>
  <c r="Y415" i="8"/>
  <c r="Y419" i="8"/>
  <c r="Z419" i="8"/>
  <c r="Y444" i="8"/>
  <c r="Z444" i="8"/>
  <c r="Z475" i="8"/>
  <c r="Y475" i="8"/>
  <c r="Y534" i="8"/>
  <c r="Z534" i="8"/>
  <c r="Z296" i="8"/>
  <c r="Y296" i="8"/>
  <c r="Z317" i="8"/>
  <c r="Y378" i="8"/>
  <c r="Z378" i="8"/>
  <c r="Y381" i="8"/>
  <c r="Z381" i="8"/>
  <c r="Z428" i="8"/>
  <c r="Z484" i="8"/>
  <c r="Y484" i="8"/>
  <c r="Z505" i="8"/>
  <c r="Y505" i="8"/>
  <c r="Y519" i="8"/>
  <c r="Z101" i="8"/>
  <c r="Z155" i="8"/>
  <c r="Z190" i="8"/>
  <c r="Y201" i="8"/>
  <c r="Z230" i="8"/>
  <c r="Z242" i="8"/>
  <c r="Z263" i="8"/>
  <c r="Z276" i="8"/>
  <c r="Z289" i="8"/>
  <c r="Y289" i="8"/>
  <c r="Z309" i="8"/>
  <c r="Z320" i="8"/>
  <c r="Y324" i="8"/>
  <c r="Y347" i="8"/>
  <c r="Z347" i="8"/>
  <c r="Y394" i="8"/>
  <c r="Z403" i="8"/>
  <c r="Y403" i="8"/>
  <c r="Y468" i="8"/>
  <c r="Z468" i="8"/>
  <c r="Z131" i="8"/>
  <c r="Z178" i="8"/>
  <c r="Y233" i="8"/>
  <c r="Y267" i="8"/>
  <c r="Z293" i="8"/>
  <c r="Z343" i="8"/>
  <c r="Y343" i="8"/>
  <c r="Z354" i="8"/>
  <c r="Y414" i="8"/>
  <c r="Y431" i="8"/>
  <c r="Z434" i="8"/>
  <c r="Y471" i="8"/>
  <c r="BB538" i="8"/>
  <c r="AP538" i="8"/>
  <c r="BM538" i="8"/>
  <c r="AB538" i="8"/>
  <c r="BL538" i="8"/>
  <c r="AO538" i="8"/>
  <c r="BZ538" i="8"/>
  <c r="BI538" i="8"/>
  <c r="AN538" i="8"/>
  <c r="AV538" i="8"/>
  <c r="AJ538" i="8"/>
  <c r="Z200" i="8"/>
  <c r="Z252" i="8"/>
  <c r="Y336" i="8"/>
  <c r="Z349" i="8"/>
  <c r="Y349" i="8"/>
  <c r="Y380" i="8"/>
  <c r="Z397" i="8"/>
  <c r="Y397" i="8"/>
  <c r="Y450" i="8"/>
  <c r="Y470" i="8"/>
  <c r="Z478" i="8"/>
  <c r="Z483" i="8"/>
  <c r="Y483" i="8"/>
  <c r="Z500" i="8"/>
  <c r="Y500" i="8"/>
  <c r="Z517" i="8"/>
  <c r="Y517" i="8"/>
  <c r="Y521" i="8"/>
  <c r="AF538" i="8"/>
  <c r="AR538" i="8"/>
  <c r="BD538" i="8"/>
  <c r="AZ538" i="8"/>
  <c r="Y283" i="8"/>
  <c r="Z287" i="8"/>
  <c r="Z295" i="8"/>
  <c r="Y295" i="8"/>
  <c r="Y383" i="8"/>
  <c r="Y453" i="8"/>
  <c r="Y524" i="8"/>
  <c r="AC538" i="8"/>
  <c r="BA538" i="8"/>
  <c r="BG538" i="8"/>
  <c r="BS538" i="8"/>
  <c r="AG538" i="8"/>
  <c r="BE538" i="8"/>
  <c r="Z218" i="8"/>
  <c r="Z236" i="8"/>
  <c r="Z278" i="8"/>
  <c r="Z290" i="8"/>
  <c r="Z302" i="8"/>
  <c r="Z314" i="8"/>
  <c r="Z331" i="8"/>
  <c r="Y331" i="8"/>
  <c r="Y348" i="8"/>
  <c r="Z356" i="8"/>
  <c r="Y360" i="8"/>
  <c r="Y372" i="8"/>
  <c r="Z372" i="8"/>
  <c r="Z379" i="8"/>
  <c r="Y379" i="8"/>
  <c r="Y390" i="8"/>
  <c r="Z390" i="8"/>
  <c r="Y396" i="8"/>
  <c r="Z410" i="8"/>
  <c r="Y410" i="8"/>
  <c r="Y435" i="8"/>
  <c r="Z469" i="8"/>
  <c r="Y469" i="8"/>
  <c r="Y485" i="8"/>
  <c r="Z499" i="8"/>
  <c r="Y499" i="8"/>
  <c r="Z530" i="8"/>
  <c r="AU538" i="8"/>
  <c r="BH538" i="8"/>
  <c r="Z439" i="8"/>
  <c r="Y439" i="8"/>
  <c r="Y456" i="8"/>
  <c r="Y473" i="8"/>
  <c r="Z511" i="8"/>
  <c r="Y511" i="8"/>
  <c r="Y528" i="8"/>
  <c r="BQ538" i="8"/>
  <c r="Z319" i="8"/>
  <c r="Y319" i="8"/>
  <c r="Y354" i="8"/>
  <c r="Y371" i="8"/>
  <c r="Z409" i="8"/>
  <c r="Y409" i="8"/>
  <c r="Y426" i="8"/>
  <c r="Y443" i="8"/>
  <c r="Z481" i="8"/>
  <c r="Y481" i="8"/>
  <c r="Y498" i="8"/>
  <c r="Y515" i="8"/>
  <c r="AH538" i="8"/>
  <c r="AT538" i="8"/>
  <c r="BR538" i="8"/>
  <c r="Z421" i="8"/>
  <c r="Y421" i="8"/>
  <c r="Y438" i="8"/>
  <c r="Y455" i="8"/>
  <c r="Y478" i="8"/>
  <c r="Z493" i="8"/>
  <c r="Y493" i="8"/>
  <c r="Y510" i="8"/>
  <c r="Y527" i="8"/>
  <c r="Y353" i="8"/>
  <c r="Z391" i="8"/>
  <c r="Y391" i="8"/>
  <c r="Y408" i="8"/>
  <c r="Y425" i="8"/>
  <c r="Z463" i="8"/>
  <c r="Y463" i="8"/>
  <c r="Y480" i="8"/>
  <c r="Y497" i="8"/>
  <c r="Z535" i="8"/>
  <c r="Y535" i="8"/>
  <c r="Y53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Caroline AVAN</author>
  </authors>
  <commentList>
    <comment ref="B329" authorId="0" shapeId="0" xr:uid="{8ADE8412-A3ED-4176-9D95-C051B35E389C}">
      <text>
        <r>
          <rPr>
            <b/>
            <sz val="9"/>
            <color indexed="81"/>
            <rFont val="Tahoma"/>
            <family val="2"/>
          </rPr>
          <t>Caroline AVAN:</t>
        </r>
        <r>
          <rPr>
            <sz val="9"/>
            <color indexed="81"/>
            <rFont val="Tahoma"/>
            <family val="2"/>
          </rPr>
          <t xml:space="preserve">
no company page</t>
        </r>
      </text>
    </comment>
  </commentList>
</comments>
</file>

<file path=xl/sharedStrings.xml><?xml version="1.0" encoding="utf-8"?>
<sst xmlns="http://schemas.openxmlformats.org/spreadsheetml/2006/main" count="9926" uniqueCount="1525">
  <si>
    <t>COMPANY INFORMATION</t>
  </si>
  <si>
    <t>ALLEGATIONS - GENERAL INFORMATION</t>
  </si>
  <si>
    <t>ALLEGATION DESCRIPTION AND ABUSES</t>
  </si>
  <si>
    <t>Sub Category Summary</t>
  </si>
  <si>
    <t>Environmental impacts</t>
  </si>
  <si>
    <t>Impacts on local community &amp; attacks against civil society organisations</t>
  </si>
  <si>
    <t>Impacts on workers</t>
  </si>
  <si>
    <t>Governance and transparency</t>
  </si>
  <si>
    <t>Security issues &amp; conflict zones</t>
  </si>
  <si>
    <t>COVID-19 Pandemic</t>
  </si>
  <si>
    <t>No.</t>
  </si>
  <si>
    <t>Company name (Parent company)</t>
  </si>
  <si>
    <t>Subsidiary</t>
  </si>
  <si>
    <t>Operation/ Project</t>
  </si>
  <si>
    <t>Mineral</t>
  </si>
  <si>
    <t>HQ Location</t>
  </si>
  <si>
    <t>Human Rights policy (Y/N)</t>
  </si>
  <si>
    <t>Link to policy</t>
  </si>
  <si>
    <t>Allegation(s) found (Y/N)</t>
  </si>
  <si>
    <t>Source Link</t>
  </si>
  <si>
    <t xml:space="preserve">Date </t>
  </si>
  <si>
    <t>Country of incident</t>
  </si>
  <si>
    <t>ISO Country Code</t>
  </si>
  <si>
    <t>Region</t>
  </si>
  <si>
    <t>Affected Stakeholders</t>
  </si>
  <si>
    <t>Form of activism/source</t>
  </si>
  <si>
    <t>Original title</t>
  </si>
  <si>
    <t>E</t>
  </si>
  <si>
    <t>LC</t>
  </si>
  <si>
    <t>WK</t>
  </si>
  <si>
    <t>G</t>
  </si>
  <si>
    <t>S</t>
  </si>
  <si>
    <t>C</t>
  </si>
  <si>
    <t>Access to water</t>
  </si>
  <si>
    <t>Water pollution</t>
  </si>
  <si>
    <t>Soil pollution</t>
  </si>
  <si>
    <t>Air pollution</t>
  </si>
  <si>
    <t>GHG emissions</t>
  </si>
  <si>
    <t>Impacts on wildlife and species habitat</t>
  </si>
  <si>
    <t>Operations in/ impacting protected areas</t>
  </si>
  <si>
    <t xml:space="preserve">Absence of or insufficient environmental impact assessment </t>
  </si>
  <si>
    <t xml:space="preserve">Violation of environmental safety standards (including tailings dams) </t>
  </si>
  <si>
    <t>Land rights</t>
  </si>
  <si>
    <t>Insufficient/inadequate consultation</t>
  </si>
  <si>
    <t>FPIC</t>
  </si>
  <si>
    <t>Indigenous rights</t>
  </si>
  <si>
    <t>Impact to ancestral, cultural, spiritual, and religious resources or sites</t>
  </si>
  <si>
    <t>Displacement</t>
  </si>
  <si>
    <t>Forced relocation</t>
  </si>
  <si>
    <t>Impacts on livelihoods</t>
  </si>
  <si>
    <t>Gendered impacts on social rights &amp; livelihoods</t>
  </si>
  <si>
    <t>Sexual violence or exploitation</t>
  </si>
  <si>
    <t>Beatings &amp; violence</t>
  </si>
  <si>
    <t>Health impacts</t>
  </si>
  <si>
    <t>Injuries</t>
  </si>
  <si>
    <t>Deaths</t>
  </si>
  <si>
    <t>Killings</t>
  </si>
  <si>
    <t>Intimidation &amp; threats</t>
  </si>
  <si>
    <t>Arrests &amp; Arbitrary detention</t>
  </si>
  <si>
    <t>Right to peaceful protest (inc. road blockades)</t>
  </si>
  <si>
    <t>Denial of freedom of expression &amp; judicial harrassment (incl. SLAPPs)</t>
  </si>
  <si>
    <t>Surveillance</t>
  </si>
  <si>
    <t>Attack on HRDs - Indirect</t>
  </si>
  <si>
    <t>Attack on HRDs - Direct</t>
  </si>
  <si>
    <t>Child labour</t>
  </si>
  <si>
    <t>Unpaid wage</t>
  </si>
  <si>
    <t>Underpaid wage</t>
  </si>
  <si>
    <t>Labour hiring/ firing practices</t>
  </si>
  <si>
    <t>Occupational health &amp; safety</t>
  </si>
  <si>
    <t>Work-related deaths</t>
  </si>
  <si>
    <t>Freedom of association and bargaining</t>
  </si>
  <si>
    <t xml:space="preserve">Protests/Strikes/Blockades against </t>
  </si>
  <si>
    <t>Discrimination (gender, LGBTQI +, ethnic, racial, caste, religious)</t>
  </si>
  <si>
    <t>Tax avoidance (inc. social funds)</t>
  </si>
  <si>
    <t>Access to information</t>
  </si>
  <si>
    <t>Disclosure/use of payments to governments</t>
  </si>
  <si>
    <t>Corruption</t>
  </si>
  <si>
    <t>Armed groups (complicity/cooperation)</t>
  </si>
  <si>
    <t>Repressive state forces (complicity/cooperation)</t>
  </si>
  <si>
    <t>Abuses by private security</t>
  </si>
  <si>
    <t>Worker health</t>
  </si>
  <si>
    <t>Public health</t>
  </si>
  <si>
    <t>Violation of containment measures</t>
  </si>
  <si>
    <t>Corruption &amp; undue influence on gov.</t>
  </si>
  <si>
    <t>Anglo American</t>
  </si>
  <si>
    <t/>
  </si>
  <si>
    <t>Los Bronces</t>
  </si>
  <si>
    <t>Copper</t>
  </si>
  <si>
    <t>United Kingdom</t>
  </si>
  <si>
    <t>Y</t>
  </si>
  <si>
    <t>https://www.business-humanrights.org/en/latest-news/declaraci%C3%B3n-p%C3%BAblica-2/</t>
  </si>
  <si>
    <t>Chile</t>
  </si>
  <si>
    <t>CL</t>
  </si>
  <si>
    <t>South America</t>
  </si>
  <si>
    <t>Workers</t>
  </si>
  <si>
    <t>Testimonies in media articles/press reporting </t>
  </si>
  <si>
    <t>15 detainees end blockade of Road to Farellones by Anglo American workers</t>
  </si>
  <si>
    <t>X</t>
  </si>
  <si>
    <t>https://www.business-humanrights.org/en/latest-news/chile-comunidades-locales-piden-a-anglo-american-responder-por-derrame-de-material-en-r%C3%ADo/</t>
  </si>
  <si>
    <t>Local community</t>
  </si>
  <si>
    <t>Neighbours mobilized to ask Angloamerican to take charge of spill in Colina River</t>
  </si>
  <si>
    <t>El Soldado</t>
  </si>
  <si>
    <t>https://www.business-humanrights.org/en/latest-news/chile-corte-suprema-de-justicia-confirma-fallo-contra-anglo-american-y-le-exige-remediaci%C3%B3n-ambiental-por-da%C3%B1os-causados-por-mina-el-soldado/</t>
  </si>
  <si>
    <t>Chile: Supreme Court upholds ruling against Anglo American and demands environmental remediation for damages caused by El Soldado mine</t>
  </si>
  <si>
    <t>Quellaveco</t>
  </si>
  <si>
    <t>https://www.business-humanrights.org/en/latest-news/anglo-american-faces-questions-on-human-rights-and-mining-activities-at-from-ngos-at-agm/</t>
  </si>
  <si>
    <t>Peru</t>
  </si>
  <si>
    <t>PE</t>
  </si>
  <si>
    <t>Local community, workers</t>
  </si>
  <si>
    <t xml:space="preserve">Open letters to companies </t>
  </si>
  <si>
    <t>London Mining Network: Questions for Anglo American</t>
  </si>
  <si>
    <t>Collahuasi</t>
  </si>
  <si>
    <t>https://www.business-humanrights.org/en/latest-news/chile-senador-pide-investigaci%C3%B3n-por-cuatro-derrames-de-desechos-mineros-2/</t>
  </si>
  <si>
    <t>Chile: Senator calls for investigation into four mine waste spills</t>
  </si>
  <si>
    <t>Chile: Local communities call on Anglo American to respond to material spill in river</t>
  </si>
  <si>
    <t>Antamina</t>
  </si>
  <si>
    <t>Copper, Zinc</t>
  </si>
  <si>
    <t>N</t>
  </si>
  <si>
    <t>https://www.business-humanrights.org/en/latest-news/police-in-the-pay-of-mining-companies-the-responsibility-of-switzerland-and-peru-for-human-rights-violations-in-mining-dispute/</t>
  </si>
  <si>
    <t>NGO reports </t>
  </si>
  <si>
    <t>Police in the Pay of Mining Companies The responsibility of Switzerland and Peru for human rights violations in mining dispute</t>
  </si>
  <si>
    <t>https://www.business-humanrights.org/en/latest-news/per%C3%BA-la-defensor%C3%ADa-del-pueblo-destaca-m%C3%A1s-de-150-conflictos-socio-ambientales-en-un-mes-relativos-a-derechos-a-la-salud-al-agua-y-laborales-dejan-5-muertos-y-208-heridos/</t>
  </si>
  <si>
    <t>Regulatory action from public entities </t>
  </si>
  <si>
    <t>Peru: The Ombudsman's Office highlights more than 150 socio-environmental conflicts in one month, concerning health, water and labour rights - leaving 5 dead and 208 injured</t>
  </si>
  <si>
    <t>https://www.business-humanrights.org/es/%C3%BAltimas-noticias/per%C3%BA-trabajadores-de-mina-antamina-muertos-y-otros-enfermos-de-c%C3%A1ncer-por-contaminaci%C3%B3n-con-metales-la-empresa-no-acepta-los-cargos/</t>
  </si>
  <si>
    <t xml:space="preserve">Peru: Antamina mine workers dead and other cancer patients from metal contamination; company does not accept charges
</t>
  </si>
  <si>
    <t>https://www.business-humanrights.org/es/%C3%BAltimas-noticias/per%C3%BA-comunidades-locales-denuncian-afectaciones-a-la-pesca-por-contaminaci%C3%B3n-de-minera-antamina-1/</t>
  </si>
  <si>
    <t>Peru: Local communities denounce damage to fisheries due to contamination from Antamina mining</t>
  </si>
  <si>
    <t>https://www.business-humanrights.org/en/latest-news/per%C3%BA-la-comisi%C3%B3n-interamericana-de-derechos-humanos-recibe-en-audiencia-a-trabajadores-mineros-enfermos-por-exposici%C3%B3n-a-metales-pesados/</t>
  </si>
  <si>
    <t>Workers, Local Community</t>
  </si>
  <si>
    <t>Peru: Inter-American Commission on Human Rights hears mining workers who are ill from exposure to heavy metals</t>
  </si>
  <si>
    <t>https://www.business-humanrights.org/en/latest-news/per%C3%BA-analistas-monitorean-investigaci%C3%B3n-de-autoridades-fiscales-sobre-elusi%C3%B3n-fiscal-a-cinco-grandes-mineras/</t>
  </si>
  <si>
    <t>Public entity</t>
  </si>
  <si>
    <t xml:space="preserve">Peru: Analysts monitor tax authority investigation into tax evasion by five large mining companies
</t>
  </si>
  <si>
    <t>https://www.business-humanrights.org/es/%C3%BAltimas-noticias/per%C3%BA-regi%C3%B3n-de-%C3%A1ncash-en-alerta-por-contaminaci%C3%B3n-de-cabeceras-de-cuencas-por-miner%C3%ADa/</t>
  </si>
  <si>
    <t>Peru: Ancash region on alert for headwater contamination from mining</t>
  </si>
  <si>
    <t>https://www.business-humanrights.org/en/latest-news/peru-miners-stage-sit-in-protests-amidst-covid-19-safety-concerns-surrounding-reopening-of-mines/</t>
  </si>
  <si>
    <t>Peru: Miners stage sit in protests amidst Covid-19 safety concerns surrounding reopening of mines</t>
  </si>
  <si>
    <t>https://www.business-humanrights.org/en/latest-news/per%C3%BA-an%C3%A1lisis-de-ong-destaca-d%C3%A9bil-fiscalizaci%C3%B3n-a-10-mineras-que-consumen-agua-en-el-pa%C3%ADs-m%C3%A1s-%C3%A1rido-de-suram%C3%A9rica/</t>
  </si>
  <si>
    <t>NGO analysis highlights weak oversight of 10 water-consuming mining companies in South America's driest country</t>
  </si>
  <si>
    <t>BHP</t>
  </si>
  <si>
    <t>Ok Tedi</t>
  </si>
  <si>
    <t>Australia</t>
  </si>
  <si>
    <t>https://www.bhp.com/our-approach/operating-with-integrity/respecting-human-rights</t>
  </si>
  <si>
    <t>https://www.business-humanrights.org/en/latest-news/bhp-lawsuit-re-papua-new-guinea/</t>
  </si>
  <si>
    <t>Papua New Guinea</t>
  </si>
  <si>
    <t>PG</t>
  </si>
  <si>
    <t>Asia and Pacific</t>
  </si>
  <si>
    <t>PNG court orders Ok Tedi to halt dumping waste</t>
  </si>
  <si>
    <t>Compañía Minera Cerro Colorado Ltda (CMCC)</t>
  </si>
  <si>
    <t>Cerro Colorado</t>
  </si>
  <si>
    <t>https://www.business-humanrights.org/en/latest-news/chile-overview-of-concerns-around-social-environmental-impacts-re-bhp-billitons-cerro-colorado-mine/</t>
  </si>
  <si>
    <t>Chile: Overview of concerns around social &amp; environmental impacts re BHP Billiton's Cerro Colorado mine</t>
  </si>
  <si>
    <t>Olympic Dam</t>
  </si>
  <si>
    <t>https://www.business-humanrights.org/en/latest-news/bhps-olympic-dam-in-south-australia-poses-risk-similar-to-samarco-vale-brumandinho-dam-disasters-environmentalist-warn/</t>
  </si>
  <si>
    <t>AU</t>
  </si>
  <si>
    <t>BHP's Olympic Dam in South Australia poses risk similar to Samarco &amp; Vale Brumandinho dam disasters, environmentalists warn</t>
  </si>
  <si>
    <t>Cerro Verde</t>
  </si>
  <si>
    <t>USA</t>
  </si>
  <si>
    <t>https://www.business-humanrights.org/en/latest-news/per%C3%BA-sociedad-civil-alerta-sobre-impactos-en-los-derechos-humanos-de-los-convenios-entre-la-polic%C3%ADa-nacional-y-las-empresas-extractivas/</t>
  </si>
  <si>
    <t>Peru: Civil society warns of human rights impacts of agreements between the National Police and extractive companies</t>
  </si>
  <si>
    <t>https://www.business-humanrights.org/en/latest-news/per%C3%BA-protestar%C3%A1n-agricultores-por-conflicto-de-agua-con-minera-cerro-verde-la-crisis-se-agudiza-con-la-sequ%C3%ADa/</t>
  </si>
  <si>
    <t>Peru: Farmers to Protest Water Conflict with Cerro Verde Mine; Crisis Deepens with Drought</t>
  </si>
  <si>
    <t>China Minmetals</t>
  </si>
  <si>
    <t>Las Bambas</t>
  </si>
  <si>
    <t>China</t>
  </si>
  <si>
    <t>https://www.mmg.com/wp-content/uploads/2019/11/MMG-Human-Rights-Policy.pdf</t>
  </si>
  <si>
    <t>https://www.business-humanrights.org/en/latest-news/peru-2-killed-others-injured-in-protest-over-social-environmental-impacts-of-mmg-mine-govt-declares-state-of-emergency/</t>
  </si>
  <si>
    <t>Peru: 2 killed, others injured in protest over social &amp; environmental impacts of MMG mine; govt. declares state of emergency</t>
  </si>
  <si>
    <t>Dikulushi Copper Mine</t>
  </si>
  <si>
    <t>https://www.business-humanrights.org/en/latest-news/anvil-mining-lawsuit-re-dem-rep-of-congo/</t>
  </si>
  <si>
    <t>Democratic Republic of Congo</t>
  </si>
  <si>
    <t>CD</t>
  </si>
  <si>
    <t>Africa</t>
  </si>
  <si>
    <t xml:space="preserve">Massacre in Kilwa facilitated by Anvil Mining, operating Dikulushi open pit, Katanga province, DR Congo
</t>
  </si>
  <si>
    <t>https://www.business-humanrights.org/en/latest-news/per%C3%BA-justicia-libera-a-dos-detenidos-en-conflicto-minero-de-2015-en-las-bambas-de-mmg/</t>
  </si>
  <si>
    <t>Peru: Justice frees two detainees from MMG's Las Bambas mining conflict in 2015</t>
  </si>
  <si>
    <t>https://www.business-humanrights.org/en/latest-news/per%C3%BA-el-gobierno-anuncia-que-los-convenios-entre-las-empresas-mineras-y-la-polic%C3%ADa-nacional-ser%C3%A1n-p%C3%BAblicamente-accesibles/</t>
  </si>
  <si>
    <t>Government announces that agreements between mining companies and national police will be publicly accessible</t>
  </si>
  <si>
    <t>https://www.business-humanrights.org/en/latest-news/peru-govt-declares-state-of-emergency-in-cotabambas-in-response-to-protests-at-las-bambas-mmg-chinese-mining-project-over-human-rights-concerns/</t>
  </si>
  <si>
    <t>Govt. declares state of emergency in Cotabambas in response to protests at Las Bambas MMG Chinese mining project over human rights concerns</t>
  </si>
  <si>
    <t>Kinsevere</t>
  </si>
  <si>
    <t>https://www.business-humanrights.org/fr/derni%C3%A8res-actualit%C3%A9s/r%C3%A9p-d%C3%A9m-du-congo-des-paysans-manifestent-contre-mmg-quils-accusent-de-vouloir-les-d%C3%A9localiser-moyennant-une-faible-indemnisation/</t>
  </si>
  <si>
    <t>Dem. Rep. of Congo: Farmers demonstrate against MMG, accusing them of wanting to relocate them in return for little compensation</t>
  </si>
  <si>
    <t>https://www.business-humanrights.org/en/latest-news/per%C3%BA-conflictos-culturales-emergen-en-reubicaci%C3%B3n-de-ind%C3%ADgenas-por-minera-las-bambas-de-mmg/</t>
  </si>
  <si>
    <t>Peru: Cultural conflicts emerge in relocation of indigenous people by MMG's Las Bambas mining company</t>
  </si>
  <si>
    <t>https://www.business-humanrights.org/en/latest-news/peru-indigenous-groups-submit-class-action-against-authorities-that-eliminated-fpic-in-electricity-hydro-ways-and-road-projects/</t>
  </si>
  <si>
    <t>Peru: Indigenous groups submit class action against authorities that eliminated FPIC in electricity, hydro-ways and road projects</t>
  </si>
  <si>
    <t>https://www.business-humanrights.org/en/latest-news/fiscal%C3%ADa-pide-hasta-17-a%C3%B1os-de-prisi%C3%B3n-para-defensores-de-cotabambas/</t>
  </si>
  <si>
    <t>Prosecutor's Office requests up to 17 years in prison for Cotabambas defenders</t>
  </si>
  <si>
    <t>https://www.business-humanrights.org/en/latest-news/peru-chinese-company-mmg-to-declare-force-majeure-on-copper-from-las-bambas-mine-amidst-weeks-long-blockade/</t>
  </si>
  <si>
    <t>Chinese company MMG to declare force majeure on copper from Las Bambas mine amidst weeks-long blockade</t>
  </si>
  <si>
    <t>https://www.business-humanrights.org/en/latest-news/per%C3%BA-comunidades-de-apurimac-piden-al-presidente-levantar-estado-de-emergencia-por-conflicto-con-mmg-las-bambas/</t>
  </si>
  <si>
    <t>Peru: Communities of Apurimac, ask the president to lift the state of emergency due to conflict with MMG Las Bambas14</t>
  </si>
  <si>
    <t>https://www.business-humanrights.org/en/latest-news/per%C3%BA-enfrentamiento-entre-campesinos-y-polic%C3%ADas-por-cierre-de-v%C3%ADa-usada-por-minera-mmg/</t>
  </si>
  <si>
    <t>Confrontation between peasants and police over the closure of a road used by a mining company MMG</t>
  </si>
  <si>
    <t>https://www.business-humanrights.org/en/latest-news/per%C3%BA-autoridades-ofrecen-servicio-m%C3%A9dico-a-personas-contaminadas-por-las-mineras-en-hualgayoc/</t>
  </si>
  <si>
    <t>Peru: Authorities offer medical service to people contaminated by mining companies in Hualgayoc</t>
  </si>
  <si>
    <t>https://www.business-humanrights.org/en/latest-news/per%C3%BA-se-cumplen-m%C3%A1s-de-200-d%C3%ADas-de-conflicto-en-el-corredor-minero-en-cusco-y-apur%C3%ADmac/</t>
  </si>
  <si>
    <t>More than 200 days of conflict in the mining corridor in Cusco and Apurimac</t>
  </si>
  <si>
    <t>Civil society warns of human rights impacts of agreements between the National Police and extractive companies</t>
  </si>
  <si>
    <t>https://www.business-humanrights.org/en/latest-news/per%C3%BA-comunidades-ocupan-carretera-y-reclaman-derecho-a-la-tierra-en-el-conflicto-con-el-proyecto-las-bambas-con-comentarios-de-la-empresa/</t>
  </si>
  <si>
    <t>Communities occupy road and claim land rights in conflict with Las Bambas project; with comments from the company</t>
  </si>
  <si>
    <t>https://www.business-humanrights.org/en/latest-news/peru-comment-on-the-challenges-of-the-free-trade-agreement-with-china-for-its-optimization-2/</t>
  </si>
  <si>
    <t>Buried Treasure: The Wealth Australian Mining Companies Hide Around the World</t>
  </si>
  <si>
    <t>https://www.business-humanrights.org/en/latest-news/peru-public-prosecutors-office-requests-9-months-of-preventive-detention-for-social-leaders-accused-of-kidnapping-prosegur-personnel-at-las-bambas-mining-2/</t>
  </si>
  <si>
    <t>Public Prosecutor's Office requests 9 months of preventive detention for social leaders accused of kidnapping Prosegur personnel at Las Bambas mining</t>
  </si>
  <si>
    <t>https://www.business-humanrights.org/en/latest-news/per%C3%BA-nueva-declaratoria-de-estado-de-emergencia-en-zona-de-operaci%C3%B3n-de-minera-china-las-bambas-2/</t>
  </si>
  <si>
    <t>New declaration of state of emergency in Chinese mining operation area Las Bambas</t>
  </si>
  <si>
    <t>https://www.business-humanrights.org/en/latest-news/peru-local-communities-file-suit-challenging-agreements-between-chinese-mining-company-and-local-police/</t>
  </si>
  <si>
    <t>Local communities file suit challenging agreements between Chinese mining company and local police</t>
  </si>
  <si>
    <t>Tenke Fungurume</t>
  </si>
  <si>
    <t>https://www.business-humanrights.org/en/latest-news/tfm-accus%C3%A9-de-fournir-%C3%A0-ses-agents-des-aliments-p%C3%A9rim%C3%A9s-r%C3%A9p-d%C3%A9m-du-congo/</t>
  </si>
  <si>
    <t>TFM accused of providing its agents with expired food</t>
  </si>
  <si>
    <t>https://www.business-humanrights.org/fr/derni%C3%A8res-actualit%C3%A9s/pdf-mission-dinvestigation-et-de-certification-des-immobilisations-des-compagnies-mini%C3%A8res-tfm-et-kcc-1er-rapport-provisoire/</t>
  </si>
  <si>
    <t>Investigation and certification mission of the fixed assets of the mining companies TFM and KCC - 1st interim report</t>
  </si>
  <si>
    <t>Complicity in the death of William Tindwa</t>
  </si>
  <si>
    <t>https://www.business-humanrights.org/en/latest-news/r%C3%A9p-dem-du-congo-des-parlementaires-enqu%C3%AAtent-sur-les-impacts-sociaux-de-tfm/</t>
  </si>
  <si>
    <t>Dem. Rep. of Congo: Parliamentarians investigate social impacts of TFM</t>
  </si>
  <si>
    <t>https://www.business-humanrights.org/fr/derni%C3%A8res-actualit%C3%A9s/r%C3%A9p-d%C3%A9m-du-congo-tenke-fungurume-mining-tfm-affirme-que-lincendie-dans-ses-installations-a-fait-deux-bless%C3%A9s-mais-pas-de-mort/</t>
  </si>
  <si>
    <t>Tenke Fungurume Mining (TFM) says fire at its facilities left two people injured but no fatalities</t>
  </si>
  <si>
    <t>https://www.business-humanrights.org/en/latest-news/drc-crisis-in-mines-requires-sustainable-solution-says-amnesty-international/</t>
  </si>
  <si>
    <t xml:space="preserve">Crisis in mines requires sustainable solution, says Amnesty International
</t>
  </si>
  <si>
    <t>https://www.business-humanrights.org/en/latest-news/drc-workers-at-china-molybdenum-mine-end-strike-over-covid-19-working-conditions/</t>
  </si>
  <si>
    <t>Workers at China Moly's Congo mine end one-day strike over Covid-19</t>
  </si>
  <si>
    <t>Codelco</t>
  </si>
  <si>
    <t>Division Andina</t>
  </si>
  <si>
    <t>N/A</t>
  </si>
  <si>
    <t>https://www.business-humanrights.org/en/latest-news/suprema-condena-a-codelco-a-indemnizar-a-trabajadores-que-contrajeron-silicosis-en-divisi%C3%B3n-andina-chile/</t>
  </si>
  <si>
    <t>Supreme Court sentences Codelco to compensate workers who contracted silicosis in División Andina</t>
  </si>
  <si>
    <t>Radomiro Tomic</t>
  </si>
  <si>
    <t>https://www.business-humanrights.org/en/latest-news/el-conflicto-de-los-trabajadores-chilenos-del-cobre-se-agrava/</t>
  </si>
  <si>
    <t>The conflict of Chilean copper workers worsens</t>
  </si>
  <si>
    <t>https://www.business-humanrights.org/en/latest-news/el-memo-secreto-del-proyecto-andina-chile/</t>
  </si>
  <si>
    <t>The secret memo of the Andean Project</t>
  </si>
  <si>
    <t>Llurimagua</t>
  </si>
  <si>
    <t>https://www.business-humanrights.org/en/latest-news/ecuador-tensiones-por-inicio-de-explotaci%C3%B3n-de-miner%C3%ADa-a-cielo-abierto-por-enami-ep-y-codelco-pese-a-temores-por-impactos-en-los-derechos-humanos-y-el-ambiente/</t>
  </si>
  <si>
    <t xml:space="preserve">Ecuador </t>
  </si>
  <si>
    <t>EC</t>
  </si>
  <si>
    <t>20 years of mining conflict in Ecuador</t>
  </si>
  <si>
    <t>https://www.business-humanrights.org/en/latest-news/ecuador-environmental-activists-opposed-to-enami-mining-project-charged-with-rebellion/</t>
  </si>
  <si>
    <t>Environmental activists opposed to ENAMI mining project charged with "rebellion"</t>
  </si>
  <si>
    <t>https://www.business-humanrights.org/en/latest-news/ecuador-impactos-de-la-miner%C3%ADa-de-cobre-en-zonas-de-reserva-en-la-salud-y-el-acceso-al-agua-similares-a-los-de-argentina/</t>
  </si>
  <si>
    <t>Ecuador: Impacts of copper mining in reserve areas on health and access to water similar to those in Argentina</t>
  </si>
  <si>
    <t>Salvador</t>
  </si>
  <si>
    <t>https://www.business-humanrights.org/en/latest-news/striking-chilean-copper-miner-shot-dead-during-protest/</t>
  </si>
  <si>
    <t>Striking Chilean copper miner shot dead during protest</t>
  </si>
  <si>
    <t>Codelco Copper Mine(s) in Chile (Mine Name Unknown)</t>
  </si>
  <si>
    <t>https://www.business-humanrights.org/en/latest-news/chile-autoridades-ambientales-investigan-a-codelco-por-derrame-met%C3%A1lico-y-ordena-cierre-de-bah%C3%ADa-por-contaminaci%C3%B3n-incluye-declaraciones-de-la-empresa/</t>
  </si>
  <si>
    <t>Chile: Environmental Authorities Investigate Codelco for Metal Spill and Order Bay Closure for Contamination; Includes Company Statements</t>
  </si>
  <si>
    <t>https://www.business-humanrights.org/en/latest-news/chile-defensores-del-agua-del-r%C3%ADo-loa-interponen-recurso-judicial-para-impedir-ampliaci%C3%B3n-de-tranque-de-relave-de-mina-de-codelco/</t>
  </si>
  <si>
    <t>Loa River Water Defenders File Legal Action to Stop Codelco Mine Tailings Dam Expansion</t>
  </si>
  <si>
    <t>https://www.business-humanrights.org/en/latest-news/chile-nuevo-accidente-por-derrame-de-concentrado-de-cobre-de-codelco-habr%C3%ADa-contaminado-fuente-de-agua-para-poblaci%C3%B3n-de-los-andes/</t>
  </si>
  <si>
    <t>New Codelco copper concentrate spill accident would have contaminated water source for Los Andes population</t>
  </si>
  <si>
    <t>https://www.business-humanrights.org/es/%C3%BAltimas-noticias/chile-amenazas-de-muerte-contra-mujer-dirigente-sindical-de-codelco-genera-protestas/</t>
  </si>
  <si>
    <t>Codelco union leader speaks, threatened with death after denouncing the state mining company for non-payment and gender discrimination</t>
  </si>
  <si>
    <t>https://www.business-humanrights.org/es/%C3%BAltimas-noticias/codelco-andina-causa-nuevo-desastre-ambiental-por-descarga-de-relaves-al-r%C3%ADo-blanco/</t>
  </si>
  <si>
    <t>Codelco Andina causes new environmental disaster by discharging tailings into the Rio Blanco</t>
  </si>
  <si>
    <t>https://www.business-humanrights.org/es/%C3%BAltimas-noticias/graves-irregularidades-detectadas-por-contralor%C3%ADa-general-del-estado-en-proyectos-de-miner%C3%ADa-a-gran-escala-llurimagua-intag-cotacachi/</t>
  </si>
  <si>
    <t>Serious irregularities detected by the State Comptroller General in large-scale mining projects Llurimagua (Intag-Cotacachi)</t>
  </si>
  <si>
    <t>https://www.business-humanrights.org/es/%C3%BAltimas-noticias/el-lobby-detr%C3%A1s-de-ley-de-glaciares-el-proyecto-que-vive-en-estado-de-congelamiento-perpetuo/</t>
  </si>
  <si>
    <t>The lobby behind Glacier Law: the project that lives in a state of perpetual freezing</t>
  </si>
  <si>
    <t xml:space="preserve">https://www.business-humanrights.org/en/latest-news/chile-sindicato-de-codelco-amenaza-con-cuarentena-autoimpuesta-por-contagios-de-covid-19-en-trabajadores/ </t>
  </si>
  <si>
    <t>Codelco union threatens self-imposed quarantine for Covid-19 infections in workers</t>
  </si>
  <si>
    <t>https://www.business-humanrights.org/en/latest-news/voices-from-the-ground-how-the-global-mining-industry-is-profiting-from-the-covid-19-pandemic/</t>
  </si>
  <si>
    <t>Report argues mining industry is profiting from COVID-19 while putting workers, communities &amp; defenders at risk; including co responses</t>
  </si>
  <si>
    <t>https://www.business-humanrights.org/en/latest-news/ecuador-an%C3%A1lisis-de-triunfo-judicial-de-las-comunidades-del-valle-del-%C3%ADntag-amenazado-por-minera-copper-mesa/</t>
  </si>
  <si>
    <t>Frogs win court battle against mining in Ecuador</t>
  </si>
  <si>
    <t>Zafranal</t>
  </si>
  <si>
    <t>https://www.business-humanrights.org/en/latest-news/per%C3%BA-sociedad-civil-se%C3%B1ala-riesgos-por-minera-zafranal-en-fase-de-estudio-de-impacto-ambiental-para-mina-de-cobre-a-cielo-abierto/</t>
  </si>
  <si>
    <t>The impact of Zafranal, the mine intended to be installed in Arequipa</t>
  </si>
  <si>
    <t>Escondida</t>
  </si>
  <si>
    <t>https://www.business-humanrights.org/en/latest-news/minera-escondida-no-acata-hist%C3%B3rica-condena-judicial-por-pr%C3%A1cticas-antisindicales-chile/</t>
  </si>
  <si>
    <t>Hidden mining company fails to comply with historic court sentence for anti-union practices</t>
  </si>
  <si>
    <t>https://www.business-humanrights.org/en/latest-news/chile-justicia-ordena-a-minera-escondida-de-bhp-billiton-a-pagar-cuantiosa-multa-por-pr%C3%A1cticas-antisindicales/</t>
  </si>
  <si>
    <t>Antofagasta Court sentences Minera Escondida to pay nearly $4.5 million for anti-union practices</t>
  </si>
  <si>
    <t>https://www.business-humanrights.org/en/latest-news/chile-tribunal-ambiental-acogi%C3%B3-demanda-del-consejo-de-defensa-del-estado-contra-minera-escondida-de-bhp-por-da%C3%B1o-irreparable-en-el-salar-de-punta-negra/</t>
  </si>
  <si>
    <t>Environmental Court accepts State Defense Council claim against BHP's Minera Escondida for irreparable damage to the Punta Negra salt flats</t>
  </si>
  <si>
    <t>https://www.business-humanrights.org/en/latest-news/chile-posibles-sanciones-a-minera-escondida-de-bhp-por-abusos-en-el-manejo-de-agua/</t>
  </si>
  <si>
    <t>SMA formulates serious charge to Escondida: mining company exceeded water extraction levels since 2005</t>
  </si>
  <si>
    <t>ENRC (part of Eurasian Resources Group)</t>
  </si>
  <si>
    <t>Luxembourg</t>
  </si>
  <si>
    <t>https://eurasianresources.lu/en/pages/sustainable-development/respecting-human-rights</t>
  </si>
  <si>
    <t>https://www.business-humanrights.org/en/latest-news/raid-vs-enrc/</t>
  </si>
  <si>
    <t>OECD complaint filed against ENRC regarding DRC mining communities</t>
  </si>
  <si>
    <t>Eurasian Resources Group (ERG)</t>
  </si>
  <si>
    <t>https://www.business-humanrights.org/en/latest-news/kazakh-mining-co-erg-failed-to-implement-recommendations-concerning-its-human-rights-impact-in-dem-rep-of-congo-says-uk-govt/</t>
  </si>
  <si>
    <t>Kazakh mining co. ERG failed to implement recommendations concerning its human rights impact in Dem. Rep. of Congo, says UK govt.</t>
  </si>
  <si>
    <t>Canada</t>
  </si>
  <si>
    <t>Zambia</t>
  </si>
  <si>
    <t>ZA</t>
  </si>
  <si>
    <t>Minera Panama</t>
  </si>
  <si>
    <t>Cobre Panama</t>
  </si>
  <si>
    <t>https://www.business-humanrights.org/en/latest-news/panam%C3%A1-empleados-de-minera-panam%C3%A1-se-van-a-huelga-por-malos-tratos-y-abuso-laboral-incluye-comentarios-de-la-empresa/</t>
  </si>
  <si>
    <t>Panama</t>
  </si>
  <si>
    <t>PA</t>
  </si>
  <si>
    <t>Mexico and Central America</t>
  </si>
  <si>
    <t>Minera Panama employees go on strike for mistreatment and labor abuse; includes comments from the company</t>
  </si>
  <si>
    <t>Kalumbila Minerals Limited Copper Mine(s) in Zambia (Mine Name Unknown)</t>
  </si>
  <si>
    <t>https://www.business-humanrights.org/en/latest-news/zambia-tax-agency-slaps-first-quantum-with-8-billion-tax-bill-for-alleged-tax-avoidance/</t>
  </si>
  <si>
    <t>Tax agency slaps First Quantum with $8 billion tax bill for alleged tax avoidance</t>
  </si>
  <si>
    <t>First Quantum Copper Mine(s) in Zambia (Mine Name Unknown)</t>
  </si>
  <si>
    <t>https://www.business-humanrights.org/en/latest-news/ngo-requests-first-quantum-minerals-to-restore-locals-livelihoods-after-resettlement-to-pave-way-for-companys-operations/</t>
  </si>
  <si>
    <t>Open letters to companies</t>
  </si>
  <si>
    <t>NGO requests First Quantum Minerals to restore locals' livelihoods after resettlement to pave way for company's operations</t>
  </si>
  <si>
    <t>https://www.business-humanrights.org/en/latest-news/panam%C3%A1-con-im%C3%A1genes-satelitales-ong-academia-y-pobladores-denuncian-da%C3%B1o-ambiental-de-actividad-minera/</t>
  </si>
  <si>
    <t>Panama: mining destroys forests in the Mesoamerican Biological Corridor</t>
  </si>
  <si>
    <t>Sentinel</t>
  </si>
  <si>
    <t>https://www.business-humanrights.org/en/latest-news/zambia-swedwatch-report-alleges-mining-related-pollution-causing-food-insecurities-and-compromising-livelihoods/</t>
  </si>
  <si>
    <t>Swedwatch report alleges mining related pollution causing food insecurities and compromising livelihoods</t>
  </si>
  <si>
    <t>Freeport Indonesia Copper Mine(s) in Indonesia (Mine Name Unknown)</t>
  </si>
  <si>
    <t>https://www.business-humanrights.org/en/latest-news/indonesia-workers-strike-at-freeport-mine-after-dismissal-of-union-leaders/</t>
  </si>
  <si>
    <t>Indonesia</t>
  </si>
  <si>
    <t>ID</t>
  </si>
  <si>
    <t xml:space="preserve">Indonesian workers strike at Freeport mine
</t>
  </si>
  <si>
    <t>https://www.business-humanrights.org/en/latest-news/freeport-indonesia-mine-clashes-leave-protester-dead/</t>
  </si>
  <si>
    <t>Police in Timika kill one union protester and injure others at Freeport</t>
  </si>
  <si>
    <t>https://www.business-humanrights.org/en/latest-news/gunmen-kill-three-at-freeports-indonesia-mine/</t>
  </si>
  <si>
    <t>Gunmen kill three at Freeport's Indonesia mine</t>
  </si>
  <si>
    <t>https://www.business-humanrights.org/en/latest-news/grasberg-mine-pt-freeport-indonesia-must-respect-workers-rights/</t>
  </si>
  <si>
    <t xml:space="preserve">Grasberg mine: PT Freeport Indonesia must respect workers’ rights
</t>
  </si>
  <si>
    <t>https://www.business-humanrights.org/en/latest-news/violence-returns-as-two-freeport-contractors-killed-indonesia/</t>
  </si>
  <si>
    <t>Violence returns as two Freeport contractors killed</t>
  </si>
  <si>
    <t>Big Gossan</t>
  </si>
  <si>
    <t>https://www.business-humanrights.org/en/latest-news/freeport-stops-papua-mining-after-tunnel-collapse-kills-five-indonesia/</t>
  </si>
  <si>
    <t>Press releases</t>
  </si>
  <si>
    <t>Freeport Stops Papua Mining After Tunnel Collapse Kills Five</t>
  </si>
  <si>
    <t>PT Freeport Indonesia Copper Mine(s) in Indonesia (Mine Name Unknown)</t>
  </si>
  <si>
    <t>https://www.business-humanrights.org/en/latest-news/statement-of-industriall-solidarity-mission-to-indonesia-concerning-mass-firings-of-strikers-by-pt-freeport-and-pt-smelting/</t>
  </si>
  <si>
    <t>IndustriALL solidarity Mission to Indonesia concerning mass firings of strikers by PT Freeport and PT Smelting</t>
  </si>
  <si>
    <t>Grasberg</t>
  </si>
  <si>
    <t>https://www.business-humanrights.org/en/latest-news/indonesia-worlds-largest-gold-mine-not-benefitting-papuas-indigenous-people-say-activists/</t>
  </si>
  <si>
    <t>Lawsuits</t>
  </si>
  <si>
    <t>Grasberg mine’s riches still a distant glitter for Papuan communities</t>
  </si>
  <si>
    <t xml:space="preserve">Civil society alerts on human rights impacts of agreements between the National Police and extractive companies
</t>
  </si>
  <si>
    <t>Morenci</t>
  </si>
  <si>
    <t>https://www.business-humanrights.org/en/latest-news/freeport-mcmoran-to-pay-68-million-to-settle-pollution-complaints/</t>
  </si>
  <si>
    <t>US</t>
  </si>
  <si>
    <t>North America</t>
  </si>
  <si>
    <t>Freeport-McMoRan to pay $6.8 million to settle pollution complaints</t>
  </si>
  <si>
    <t>Analysts monitor tax authority investigation into tax evasion by five large mining companies</t>
  </si>
  <si>
    <t>Gécamines</t>
  </si>
  <si>
    <t>Gécamines Cobalt &amp; Copper Mine(s) in DRC (Mine Name Unknown)</t>
  </si>
  <si>
    <t>https://www.business-humanrights.org/en/latest-news/rdc-la-soci%C3%A9t%C3%A9-civile-soup%C3%A7onne-la-gecamines-de-vouloir-contourner-les-sanctions-am%C3%A9ricaines-contre-dan-gertler-en-lui-payant-sa-dette/</t>
  </si>
  <si>
    <t>Civil society suspects Gecamines of trying to circumvent US sanctions against Dan Gertler by paying him his debt</t>
  </si>
  <si>
    <t>Kambove</t>
  </si>
  <si>
    <t>https://www.business-humanrights.org/en/latest-news/katanga-affrontements-entre-creuseurs-et-policiers-sur-un-site-de-la-gecamines-%C3%A0-kambove-r%C3%A9-d%C3%A9m-du-congo/</t>
  </si>
  <si>
    <t>Katanga: clashes between miners and police at a Gecamines site in Kambove [Dem. Rep. of Congo].</t>
  </si>
  <si>
    <t>https://www.business-humanrights.org/fr/derni%C3%A8res-actualit%C3%A9s/des-contrats-miniers-secrets-risquent-%C3%A0-nouveau-de-financer-les-%C3%A9lections-au-congo-global-witness-tire-la-sonnette-dalarme/</t>
  </si>
  <si>
    <t>Out of Africa: Global Witness report</t>
  </si>
  <si>
    <t>https://www.business-humanrights.org/fr/derni%C3%A8res-actualit%C3%A9s/r%C3%A9p-d%C3%A9m-du-congo-lex-province-du-katanga-est-tr%C3%A8s-pollu%C3%A9e-par-les-entreprises-mini%C3%A8res-selon-des-experts-1/</t>
  </si>
  <si>
    <t>Dem. Rep. of Congo: Former Katanga province heavily polluted by mining companies, experts say</t>
  </si>
  <si>
    <t>https://www.business-humanrights.org/fr/derni%C3%A8res-actualit%C3%A9s/rdc-global-witness-d%C3%A9nonce-la-disparition-des-revenus-miniers/</t>
  </si>
  <si>
    <t>DRC: Global Witness denounces disappearance of mining revenues</t>
  </si>
  <si>
    <t>https://www.business-humanrights.org/en/latest-news/drc-anti-corruption-organisations-question-make-up-of-candidates-campaign-finance-team/</t>
  </si>
  <si>
    <t>DRC: Anti-corruption organisations question make-up of candidate’s campaign finance team</t>
  </si>
  <si>
    <t>https://www.business-humanrights.org/en/latest-news/new-report-powering-down-corruption-tackling-transparency-and-human-rights-risks-from-congos-cobalt-mines-to-global-supply-chains/</t>
  </si>
  <si>
    <t>Enough Project releases new report documenting links between cobalt mining, corruption &amp; human rights abuses</t>
  </si>
  <si>
    <t>https://www.business-humanrights.org/fr/derni%C3%A8res-actualit%C3%A9s/rdc-albert-yuma-confort%C3%A9-%C3%A0-la-t%C3%AAte-de-la-g%C3%A9camines-par-f%C3%A9lix-tshisekedi/</t>
  </si>
  <si>
    <t>DRC: Albert Yuma reinforced at the head of Gécamines by Félix Tshisekedi</t>
  </si>
  <si>
    <t>https://www.business-humanrights.org/en/latest-news/in-search-of-clean-water-human-rights-and-the-mining-industry-in-katanga-drc/</t>
  </si>
  <si>
    <t>In Search of Clean Water</t>
  </si>
  <si>
    <t>Glencore</t>
  </si>
  <si>
    <t>Xstrata Tintaya</t>
  </si>
  <si>
    <t>Tintaya; Antapaccay</t>
  </si>
  <si>
    <t>Switzerland</t>
  </si>
  <si>
    <t>https://www.business-humanrights.org/en/latest-news/environmental-monitoring-of-xstrata-tintaya-copper-mine-in-cusco-peru/</t>
  </si>
  <si>
    <t>Environmental monitoring of Xstrata Tintaya copper mine in Cusco, Peru</t>
  </si>
  <si>
    <t>Mutanda Mining</t>
  </si>
  <si>
    <t>https://www.business-humanrights.org/en/latest-news/dem-rep-of-congo-leaked-govt-report-says-mining-firms-in-katanga-province-owe-37-billion-in-unpaid-taxes-fees/</t>
  </si>
  <si>
    <t>Dem. Rep. of Congo: Leaked govt. report says mining firms in Katanga Province owe $3.7 billion in unpaid taxes &amp; fees</t>
  </si>
  <si>
    <t>https://www.business-humanrights.org/en/latest-news/per%C3%BA-autoridades-abren-oficina-para-vigilancia-de-contaminaci%C3%B3n-minera-por-glencore-con-impactos-en-la-salud-el-acceso-al-agua-y-el-ambiente/</t>
  </si>
  <si>
    <t>Authorities open office to monitor Glencore mining pollution with health, water access and environmental impacts</t>
  </si>
  <si>
    <t>https://www.business-humanrights.org/en/latest-news/la-corte-brit%C3%A1nica-da-la-raz%C3%B3n-a-ind%C3%ADgenas-peruanos-en-el-caso-xstrata-sobre-la-divulgaci%C3%B3n-de-informaci%C3%B3n/</t>
  </si>
  <si>
    <t>British court upholds Peruvian Indians in Xstrata disclosure case</t>
  </si>
  <si>
    <t>Kamoto Copper Company</t>
  </si>
  <si>
    <t>https://www.business-humanrights.org/en/latest-news/r%C3%A9p-d%C3%A9m-du-congo-la-famille-dun-employ%C3%A9-syndicaliste-d%C3%A9c%C3%A9d%C3%A9-accuse-kcc-d%C3%AAtre-responsable-de-ce-drame-lentreprise-dit-que-la-justice-a-%C3%A9t%C3%A9-saisie/</t>
  </si>
  <si>
    <t>The family of a deceased trade unionist employee accuses KCC of being responsible for the tragedy, and the company says the matter has been referred to the courts.</t>
  </si>
  <si>
    <t>https://www.business-humanrights.org/es/%C3%BAltimas-noticias/chile-senador-pide-investigaci%C3%B3n-por-cuatro-derrames-de-desechos-mineros-1/</t>
  </si>
  <si>
    <t>Argentina</t>
  </si>
  <si>
    <t>AR</t>
  </si>
  <si>
    <t>Glencore Copper Mine(s) in Peru (Mine Name Unknown)</t>
  </si>
  <si>
    <t>Peru: Government announces that agreements between mining companies and national police will be publicly accessible</t>
  </si>
  <si>
    <t>https://www.business-humanrights.org/en/latest-news/diagnosis-of-human-environmental-health-in-the-espinar-province-cusco/</t>
  </si>
  <si>
    <t>Diagnosis of Human, environmental, health in the Espinar Province-Cusco</t>
  </si>
  <si>
    <t>El Pachón</t>
  </si>
  <si>
    <t>https://www.business-humanrights.org/en/latest-news/argentina-fiscal-pide-investigar-a-ejecutivos-de-glencore-por-contaminaci%C3%B3n-de-escombrera-ilegal-en-mina-el-pach%C3%B3n/</t>
  </si>
  <si>
    <t>Argentina: Prosecutor Calls for Investigation of Glencore Executives for Contamination of Illegal Dumpster in El Pachón Mine</t>
  </si>
  <si>
    <t>https://www.business-humanrights.org/en/latest-news/per%C3%BA-corte-de-inglaterra-acept%C3%B3-juicio-contra-glencore-por-abusos-de-derechos-humanos-de-su-filial-tintaya/</t>
  </si>
  <si>
    <t>Peru: British Court accepts trial against Glencore for human rights abuses by its subsidiary Tintaya</t>
  </si>
  <si>
    <t>https://www.business-humanrights.org/en/latest-news/dem-rep-of-congo-glencore-subsidiary-katanga-mining-faces-trouble-including-management-change-and-investigation-by-canadian-authorities/</t>
  </si>
  <si>
    <t>Glencore' subsidiary Katanga Mining faces trouble including management change and investigation by Canadian authorities</t>
  </si>
  <si>
    <t>Glencore Cobalt &amp; Copper Mine(s) in DRC (Mine Name Unknown)</t>
  </si>
  <si>
    <t>https://www.business-humanrights.org/en/latest-news/dem-rep-of-congo-glencore-would-bypass-us-sanctions-by-paying-gertler-in-euros-rather-than-dollars-to-safeguard-its-lucrative-copper-and-cobalt-mines-says-global-witness/</t>
  </si>
  <si>
    <t>Glencore would bypass US sanctions by paying Gertler in euros rather than dollars to safeguard its lucrative copper and cobalt mines says Global Witness</t>
  </si>
  <si>
    <t>https://www.business-humanrights.org/es/%C3%BAltimas-noticias/denuncian-agresi%C3%B3n-a-comunidades-en-espinar/</t>
  </si>
  <si>
    <t>Aggression against communities in Espinar denounced</t>
  </si>
  <si>
    <t>Cobalt</t>
  </si>
  <si>
    <t>https://www.business-humanrights.org/es/%C3%BAltimas-noticias/per%C3%BA-tras-protestas-por-expansi%C3%B3n-de-proyecto-de-glencore-ong-piden-que-se-respeten-los-derechos-humanos/</t>
  </si>
  <si>
    <t>Peru: After protests against Glencore's project expansion, NGOs call for respect for human rights</t>
  </si>
  <si>
    <t>https://www.business-humanrights.org/en/latest-news/resource-matters-report-see-no-evil-speak-no-evil/</t>
  </si>
  <si>
    <t>Resource Matters report: "See No Evil, Speak No Evil"</t>
  </si>
  <si>
    <t>Isaycruz</t>
  </si>
  <si>
    <t>https://www.business-humanrights.org/es/%C3%BAltimas-noticias/per%C3%BA-analistas-monitorean-investigaci%C3%B3n-de-autoridades-fiscales-sobre-elusi%C3%B3n-fiscal-a-cinco-grandes-mineras/</t>
  </si>
  <si>
    <t>Peru: Analysts monitor tax authority investigation into tax evasion by five large mining companies</t>
  </si>
  <si>
    <t>Glencore Copper Mine(s) in Australia (Mine Name Unknown)</t>
  </si>
  <si>
    <t>https://www.business-humanrights.org/en/latest-news/glencore-seeks-to-protect-its-tax-secrets-in-australia-while-agreeing-to-a-financial-settlement-with-canadian-regulators-says-report/</t>
  </si>
  <si>
    <t>Glencore seeks to protect its tax secrets in Australia while agreeing to a financial settlement with Canadian regulators says report</t>
  </si>
  <si>
    <t>Mutanda</t>
  </si>
  <si>
    <t>https://www.business-humanrights.org/en/latest-news/drc-at-least-18-people-died-after-a-collision-between-a-truck-carrying-acid-to-glencores-mine-and-two-other-vehicles/</t>
  </si>
  <si>
    <t>At least 18 people died after a collision between a truck carrying acid to Glencore's mine and two other vehicles</t>
  </si>
  <si>
    <t>https://www.business-humanrights.org/es/%C3%BAltimas-noticias/campesinos-de-espinar-reclaman-por-maltratos-a-empresas-glencore-y-carlyle-group/</t>
  </si>
  <si>
    <t>Farmers from Espinar complain about mistreatment of Glencore and Carlyle Group companies</t>
  </si>
  <si>
    <t>https://www.business-humanrights.org/en/latest-news/per%C3%BA-ante-la-modificaci%C3%B3n-del-estudio-de-impacto-ambiental-de-proyecto-antapaccay-de-glencore-las-comunidades-de-espinar-piden-consulta-previa-libre-e-informada/</t>
  </si>
  <si>
    <t>In view of the modification of the environmental impact study of the Antapaccay project in Glencore, the communities of Espinar ask for prior, free and informed consultation
Espinar: Communities to meet with Ministers to demand Prior Consultation</t>
  </si>
  <si>
    <t>Mashhamba East; Tilwezembe</t>
  </si>
  <si>
    <t>https://www.business-humanrights.org/en/latest-news/usa-familien-von-kinderarbeitern-klagen-nach-schweren-ungl%C3%BCcken-und-todesf%C3%A4llen-in-kobaltminen-in-der-dr-kongo-gegen-tech-konzerne/</t>
  </si>
  <si>
    <t>Families of child workers sue tech companies after serious accidents and deaths in cobalt mines in the DR Congo</t>
  </si>
  <si>
    <t>https://www.business-humanrights.org/en/latest-news/per%C3%BA-12-comunidades-piden-ser-tenidas-en-cuenta-en-la-consulta-previa-del-proyecto-minero-coroccohuayco-de-glencore/</t>
  </si>
  <si>
    <t>12 communities ask to be taken into account in the prior consultation of the Glencore Coroccohuayco mining project</t>
  </si>
  <si>
    <t>https://www.business-humanrights.org/en/latest-news/peru-analyst-warns-of-5th-declaration-of-state-of-emergency-in-southern-mining-corridor-in-conflicts-with-local-communities-2/</t>
  </si>
  <si>
    <t xml:space="preserve">Analyst warns of 5th declaration of state of emergency in southern mining corridor in conflicts with local communities
</t>
  </si>
  <si>
    <t>https://www.business-humanrights.org/en/latest-news/switzerland-prosecutors-launch-criminal-investigation-into-glencores-mining-activities-in-the-drc-for-alleged-corruption/</t>
  </si>
  <si>
    <t>Prosecutors launch criminal investigation into Glencore's mining activities in the DRC for alleged corruption</t>
  </si>
  <si>
    <t>https://www.business-humanrights.org/en/latest-news/rdc-le-syst%C3%A8me-bancaire-du-pays-faciliterait-des-transactions-douteuses-comme-celles-reproch%C3%A9es-%C3%A0-dan-gertler-selon-des-observateurs/</t>
  </si>
  <si>
    <t>The country's banking system is said to facilitate dubious transactions such as those blamed on Dan Gertler, according to observers.</t>
  </si>
  <si>
    <t>https://www.business-humanrights.org/en/latest-news/per%C3%BA-protesta-contra-la-empresa-minera-antapaccay-exigen-un-bono-de-emergencia-para-afrontar-la-pandemia/</t>
  </si>
  <si>
    <t>Protest against Antapaccay mining company: demand emergency bond to deal with pandemic</t>
  </si>
  <si>
    <t>https://www.business-humanrights.org/en/latest-news/peru-constitutional-court-ruled-to-uphold-constitutionality-of-a-resolution-demanding-large-companies-to-pay-taxes/</t>
  </si>
  <si>
    <t>Constitutional Court ruled to uphold constitutionality of a resolution demanding large companies to pay taxes</t>
  </si>
  <si>
    <t>Kamoto</t>
  </si>
  <si>
    <t>DRC: Crisis in mines requires sustainable solution, says Amnesty International</t>
  </si>
  <si>
    <t>Buenavista del Cobre</t>
  </si>
  <si>
    <t>Mexico</t>
  </si>
  <si>
    <t>https://www.business-humanrights.org/en/latest-news/first-peoples-worldwide-indigenous-rights-risk-report-2013-company-responses-non-responses/</t>
  </si>
  <si>
    <t>MX</t>
  </si>
  <si>
    <t>First Peoples Worldwide Indigenous Rights Risk Report 2013 - Company responses &amp; non-responses</t>
  </si>
  <si>
    <t>La Canada</t>
  </si>
  <si>
    <t>https://www.business-humanrights.org/en/latest-news/m%C3%A9xico-comisarios-exigen-reparaci%C3%B3n-por-da%C3%B1os-y-contaminaci%C3%B3n-industrial-minera-m%C3%A9xico/</t>
  </si>
  <si>
    <t>Mexico: Commissioners demand compensation for damages and pollution Industrial Minera Mexico</t>
  </si>
  <si>
    <t>https://www.business-humanrights.org/en/latest-news/m%C3%A9xico-nueva-demanda-legal-por-derrame-t%C3%B3xico-de-grupo-m%C3%A9xico-sociedad-civil-ha-presentado-varias-demandas-por-consecuencias-negativas-a-salud-y-medio-ambiente/</t>
  </si>
  <si>
    <t>Mexico: New lawsuit for toxic spill from Grupo Mexico; civil society has filed several lawsuits for negative health and environmental consequences</t>
  </si>
  <si>
    <t>https://www.business-humanrights.org/en/latest-news/m%C3%A9xico-protestan-contra-buenavista-del-cobre-parte-de-grupo-m%C3%A9xico-por-cierre-de-camino-manifestantes-dicen-que-afecta-a-70-familias/</t>
  </si>
  <si>
    <t>Mexico: Protest against Buenavista del Cobre, part of Grupo Mexico, for road closure; protesters say it affects 70 families</t>
  </si>
  <si>
    <t>https://www.business-humanrights.org/en/latest-news/m%C3%A9xico-contin%C3%BAan-impactos-negativos-a-la-salud-y-a-los-medios-de-vida-de-la-poblaci%C3%B3n-local-tras-derrame-t%C3%B3xico-de-grupo-m%C3%A9xico-seg%C3%BAn-expertos/</t>
  </si>
  <si>
    <t>Negative impacts on health and livelihoods of local people continue after Grupo Mexico toxic spill, experts say</t>
  </si>
  <si>
    <t>https://www.business-humanrights.org/en/latest-news/bacanuchi-exige-a-grupo-m%C3%A9xico-y-al-gobierno-cumplir-su-palabra-y-limpiar-el-r%C3%ADo-sonora/</t>
  </si>
  <si>
    <t>Bacanuchi demands that Grupo Mexico and the Government keep their word and clean up the Sonora River</t>
  </si>
  <si>
    <t>https://www.business-humanrights.org/en/latest-news/grupo-m%C3%A9xico-allegedly-withdraws-medical-attention-to-those-affected-by-toxic-spill/</t>
  </si>
  <si>
    <t>Grupo México allegedly withdraws medical attention to those affected by toxic spill</t>
  </si>
  <si>
    <t>https://www.business-humanrights.org/en/latest-news/m%C3%A9xico-la-cidh-ordena-al-gobierno-dar-respuesta-a-las-denuncias-de-violaciones-a-los-derechos-humanos-y-laborales-en-cananea/</t>
  </si>
  <si>
    <t>IACHR orders government to respond to complaints of human and labor rights violations in Cananea</t>
  </si>
  <si>
    <t>https://www.business-humanrights.org/en/latest-news/m%C3%A9xico-juez-decide-que-2-pozos-tienen-altos-niveles-t%C3%B3xicos-tras-derrame-de-minera-de-grupo-m%C3%A9xico-ong-reporta-impactos-a-la-salud/</t>
  </si>
  <si>
    <t>Judge decides 2 wells have high toxic levels after Grupo Mexico mine spill; NGO reports health impacts</t>
  </si>
  <si>
    <t>Toquepala</t>
  </si>
  <si>
    <t>https://www.business-humanrights.org/en/latest-news/m%C3%A9xico-medios-reportan-derrumbe-en-mina-de-grupo-m%C3%A9xico-en-san-luis-potos%C3%AD-empresa-aclara-que-no-hubo-personas-atrapadas/</t>
  </si>
  <si>
    <t>Media reports collapse of Grupo Mexico mine in San Luis Potosi; company clarifies that no people were trapped</t>
  </si>
  <si>
    <t>https://www.business-humanrights.org/es/%C3%BAltimas-noticias/sonora-cuatro-a%C3%B1os-de-maldici%C3%B3n-minera/</t>
  </si>
  <si>
    <t>Sonora: four years of the mining curse</t>
  </si>
  <si>
    <t>https://www.business-humanrights.org/es/%C3%BAltimas-noticias/fideicomiso-r%C3%ADo-sonora-gast%C3%B3-millones-en-tinacos-y-escatim%C3%B3-gastos-en-salud/</t>
  </si>
  <si>
    <t>Fideicomiso Río Sonora spent millions in tinacos and spared health expenses</t>
  </si>
  <si>
    <t>San Martín Mining Unit</t>
  </si>
  <si>
    <t>https://www.business-humanrights.org/es/%C3%BAltimas-noticias/denuncian-derrame-de-minera-de-grupo-m%C3%A9xico-en-r%C3%ADo-de-sombrerete/</t>
  </si>
  <si>
    <t>Grupo Mexico mining spill in Sombrerete River denounced</t>
  </si>
  <si>
    <t>Candarave</t>
  </si>
  <si>
    <t>https://www.business-humanrights.org/es/%C3%BAltimas-noticias/candarave-tacna-denuncia-que-southern-los-deja-sin-agua/</t>
  </si>
  <si>
    <t>Candarave (Tacna) denounces that Southern leaves them without water</t>
  </si>
  <si>
    <t>Taxco</t>
  </si>
  <si>
    <t>Zinc</t>
  </si>
  <si>
    <t>https://www.business-humanrights.org/es/%C3%BAltimas-noticias/desde-las-minas-de-taxco-lanzan-ultim%C3%A1tum/</t>
  </si>
  <si>
    <t>Ultimatum launched from the Taxco mines</t>
  </si>
  <si>
    <t>https://www.business-humanrights.org/es/%C3%BAltimas-noticias/derrames-cartelizaci%C3%B3n-afectaciones-al-territorio-las-empresas-en-el-ipc-sustentable/</t>
  </si>
  <si>
    <t>Spills, cartels, affectations: companies in the Sustainable CPI</t>
  </si>
  <si>
    <t>https://www.business-humanrights.org/en/latest-news/m%C3%A9xico-la-suprema-corte-determina-que-el-fideicomiso-dedicado-a-remediar-el-derrame-t%C3%B3xico-de-grupo-m%C3%A9xico-no-puede-cerrarse-sin-un-proceso-participativo-con-las-personas-afectadas/</t>
  </si>
  <si>
    <t>Mexico: Supreme Court rules that Grupo Mexico's toxic spill remediation trust cannot be closed without a participatory process with affected people</t>
  </si>
  <si>
    <t>ASARCO Copper Mine(s) in USA (Mine Name Unknown)</t>
  </si>
  <si>
    <t>https://www.business-humanrights.org/en/latest-news/usa-asarco-refuses-to-negotiate-with-2000-union-workers-engaged-in-ongoing-copper-mine-strikes-over-stagnant-wages-cuts-to-benefits/</t>
  </si>
  <si>
    <t xml:space="preserve">ASARCO refuses to negotiate with 2000 union workers engaged in ongoing copper mine strikes over stagnant wages &amp; cuts to benefits
</t>
  </si>
  <si>
    <t>https://www.business-humanrights.org/en/latest-news/m%C3%A9xico-corte-dicta-medidas-favorables-a-bacanuchi-en-el-r%C3%ADo-sonora-para-resolver-la-falta-de-atenci%C3%B3n-m%C3%A9dica-de-la-comunidad-por-el-derrame-t%C3%B3xico-de-grupo-m%C3%A9xico-en-2014/</t>
  </si>
  <si>
    <t>Mexico: Court rules in favor of Bacanuchi in Rio Sonora to resolve community's lack of medical attention due to Grupo Mexico's toxic spill in 2014</t>
  </si>
  <si>
    <t>Grupo Mexico Copper Mine(s) in Peru (Mine Name Unknown)</t>
  </si>
  <si>
    <t>Miners stage sit in protests amidst Covid-19 safety concerns surrounding reopening of mines</t>
  </si>
  <si>
    <t>https://www.business-humanrights.org/en/latest-news/investor-brief-esg-risks-at-grupo-m%C3%A9xico/</t>
  </si>
  <si>
    <t>Investor brief: ESG risks at Grupo México</t>
  </si>
  <si>
    <t>Ivanhoe Mines</t>
  </si>
  <si>
    <t>Myanmar Ivanhoe Copper Company Limited (MICCL)</t>
  </si>
  <si>
    <t>Monywa</t>
  </si>
  <si>
    <t>https://www.ivanhoemines.com/community/human-rights/</t>
  </si>
  <si>
    <t>https://www.business-humanrights.org/en/latest-news/myanmar-foreign-mining-companies-colluding-in-serious-abuses-and-illegality/</t>
  </si>
  <si>
    <t>Myanmar</t>
  </si>
  <si>
    <t>MM</t>
  </si>
  <si>
    <t>Foreign mining companies colluding in serious abuses and illegality</t>
  </si>
  <si>
    <t>Kamoa Kakula (joint venture between Ivanhoe, Zijn Mining and Government of Democratic Republic of Congo)</t>
  </si>
  <si>
    <t>Kamoa-Kakula</t>
  </si>
  <si>
    <t>https://www.business-humanrights.org/en/latest-news/rdc-un-accident-sur-le-site-minier-divanhoe-fait-un-mort/</t>
  </si>
  <si>
    <t>DRC: One person is killed in an accident at the Ivanhoe mine site</t>
  </si>
  <si>
    <t>https://www.business-humanrights.org/en/latest-news/drc-ivanhoe-mines-denies-allegation-workers-confined-at-site-through-covid-19-restrictions/</t>
  </si>
  <si>
    <t>Canadian mining company denies allegation after rights groups say workers confined to sites in Congo</t>
  </si>
  <si>
    <t>Lundin Mining</t>
  </si>
  <si>
    <t>Candelaria</t>
  </si>
  <si>
    <t>https://www.business-humanrights.org/en/latest-news/chile-autoridades-inician-proceso-de-sanci%C3%B3n-a-minera-candelaria-por-infracciones-ambientales-afectando-el-acceso-al-agua-y-otros-abusos/</t>
  </si>
  <si>
    <t>Sanctioning process initiated against Minera Candelaria for serious environmental violations</t>
  </si>
  <si>
    <t>https://www.business-humanrights.org/en/latest-news/chile-environmental-regulator-files-charges-against-lundin-related-to-water-consumption-industrial-waste-and-use-of-explosives/</t>
  </si>
  <si>
    <t>Ecosystem</t>
  </si>
  <si>
    <t>Chile environmental regulator files charges against Lundin’s Candelaria mine</t>
  </si>
  <si>
    <t>Neves-Corvo</t>
  </si>
  <si>
    <t>https://www.business-humanrights.org/en/latest-news/portugal-fatality-at-neves-corvo-mine/</t>
  </si>
  <si>
    <t>Portugal</t>
  </si>
  <si>
    <t>PT</t>
  </si>
  <si>
    <t>Europe</t>
  </si>
  <si>
    <t>Lundin Mining Reports Fatality at Neves-Corvo Mine</t>
  </si>
  <si>
    <t>Los Pelambres</t>
  </si>
  <si>
    <t>https://www.business-humanrights.org/en/latest-news/chili-la-justice-ordonne-%C3%A0-antofagasta-de-r%C3%A9tablir-le-cours-naturel-de-leau-pour-que-les-communaut%C3%A9s-locales-y-aient-acc%C3%A8s/</t>
  </si>
  <si>
    <t>Chile: Justice orders Antofagasta to restore the natural flow of water so that local communities can have access to it</t>
  </si>
  <si>
    <t>https://www.business-humanrights.org/en/latest-news/chile-comunidades-denuncian-impactos-posibles-de-nuevo-derrame-de-minera-los-pelambres/</t>
  </si>
  <si>
    <t>Chile: Communities denounce possible impacts of new Los Pelambres mining spill</t>
  </si>
  <si>
    <t>https://www.business-humanrights.org/en/latest-news/chile-tribunal-ambiental-acoge-recurso-de-protecci%C3%B3n-a-favor-de-comunidades-en-proyecto-los-pelambres-de-antofagasta-minerals/</t>
  </si>
  <si>
    <t xml:space="preserve">Chile: Environmental Tribunal accepts appeal for protection of communities in Antofagasta Minerals' Los Pelambres project
</t>
  </si>
  <si>
    <t xml:space="preserve">https://www.business-humanrights.org/en/latest-news/chile-en-acuerdo-queda-reclamaci%C3%B3n-por-archivo-de-denuncia-por-incumplimientos-ambientales-de-minera-los-pelambres </t>
  </si>
  <si>
    <t>Ecosystem, local community</t>
  </si>
  <si>
    <t>En acuerdo queda reclamación por archivo de denuncia efectuada por eventuales incumplimientos de Minera Los Pelambres</t>
  </si>
  <si>
    <t>https://www.business-humanrights.org/en/latest-news/chile-minera-pelambres-contamina-fuentes-h%C3%ADdricas-del-valle-de-camisa-generando-una-crisis-de-acceso-al-agua/</t>
  </si>
  <si>
    <t>Se agrava conflicto ambiental con Minera Los Pelambres en el Valle de Camisa.</t>
  </si>
  <si>
    <t>https://www.business-humanrights.org/en/latest-news/chile-la-poblaci%C3%B3n-denuncia-por-la-contaminaci%C3%B3n-de-la-minera-los-pelambres-del-grupo-luksic/</t>
  </si>
  <si>
    <t>Minera Los Pelambres del grupo Luksic esparce nube de polvo tóxica en Valle Alto del Choapa: Vecinos interpondrán recurso de protección para frenar contaminación</t>
  </si>
  <si>
    <t>Antucoya</t>
  </si>
  <si>
    <t>https://www.business-humanrights.org/en/latest-news/chile-sindicato-de-trabajadores-de-la-minera-antucoya-piden-a-antofagasta-minerals-respeto-a-sus-derechos-laborales/</t>
  </si>
  <si>
    <t>Chile: Antucoya mining workers' union asks Antofagasta Minerals to respect their labour rights</t>
  </si>
  <si>
    <t>South32</t>
  </si>
  <si>
    <t>Cerro Matoso</t>
  </si>
  <si>
    <t>Nickel</t>
  </si>
  <si>
    <t>https://www.business-humanrights.org/en/latest-news/pdf-miner%C3%ADa-en-colombia-fundamentos-para-superar-el-modelo-extractivista/</t>
  </si>
  <si>
    <t>Colombia</t>
  </si>
  <si>
    <t>CO</t>
  </si>
  <si>
    <t>Mining in Colombia. Foundations for overcoming the extractive model</t>
  </si>
  <si>
    <t>https://www.business-humanrights.org/en/latest-news/miner%C3%ADa-del-n%C3%ADquel-en-c%C3%B3rdoba-entre-el-oro-y-la-miseria-colombia/</t>
  </si>
  <si>
    <t>Colombia: Reporter says Cerro Matoso causes negative impacts on labour rights, human rights and the environment due to pollution</t>
  </si>
  <si>
    <t>https://www.business-humanrights.org/en/latest-news/colombia-pueblo-zen%C3%BA-resiste-en-medio-del-inter%C3%A9s-por-el-oro-cobre-carb%C3%B3n-n%C3%ADquel-plata-y-platino/</t>
  </si>
  <si>
    <t>Colombia: Zenú people resist amidst interest in gold, copper, coal, nickel, silver and platinum</t>
  </si>
  <si>
    <t>https://www.business-humanrights.org/es/%C3%BAltimas-noticias/cerro-matoso-sigue-en-deuda-con-los-zen%C3%BAes/</t>
  </si>
  <si>
    <t>Cerro Matoso still indebted to the Zenú</t>
  </si>
  <si>
    <t>https://www.business-humanrights.org/en/latest-news/colombia-autoridades-fiscales-indican-que-cerro-matoso-adeuda-al-estado-regal%C3%ADas-desde-hace-veinte-a%C3%B1os/</t>
  </si>
  <si>
    <t>Colombia: Tax authorities indicate that Cerro Matoso has owed the State royalties for twenty years</t>
  </si>
  <si>
    <t>https://www.business-humanrights.org/en/latest-news/colombia-mientras-asociaciones-empresariales-expresan-preocupaci%C3%B3n-por-la-seguridad-jur%C3%ADdica-las-comunidades-afectadas-por-cerro-matoso-exponen-sus-expectativas-de-indemnizaci%C3%B3n/</t>
  </si>
  <si>
    <t>Colombia: While business associations express concern about legal security, communities affected by Cerro Matoso outline their expectations for compensation</t>
  </si>
  <si>
    <t xml:space="preserve"> </t>
  </si>
  <si>
    <t>https://www.business-humanrights.org/en/latest-news/colombia-estudio-de-impactos-en-la-salud-de-la-poblaci%C3%B3n-causado-por-contaminaci%C3%B3n-de-cerro-matoso-dice-que-20-est%C3%A1-afectada-incluye-comentarios-de-la-empresa/</t>
  </si>
  <si>
    <t>Colombia: Study of health impacts on the population caused by contamination of Cerro Matoso says 20% affected; includes company comments</t>
  </si>
  <si>
    <t>https://www.business-humanrights.org/en/latest-news/cso-coalition-criticizes-glencores-sustainability-report-as-lacking-credibility-following-omissions-on-human-rights-record-incl-co-response/</t>
  </si>
  <si>
    <t>CSO coalition criticizes Glencore's sustainability report as lacking credibility following omissions on human rights record</t>
  </si>
  <si>
    <t>https://www.business-humanrights.org/en/latest-news/global-witness-welcomes-investigation-into-glencore-by-us-commodities-regulator/</t>
  </si>
  <si>
    <t>The US Commodity Futures Trading Commission (CFTC) to investigate Glencore for possible corrupt practices</t>
  </si>
  <si>
    <t>Boss Mining Cobalt &amp; Copper Mine(s) in DRC (Mine Name Unknown)</t>
  </si>
  <si>
    <t>https://www.business-humanrights.org/en/latest-news/les-sans-voix-les-communaut%C3%A9s-locales-et-lexploitation-mini%C3%A8re-dans-la-province-du-katanga-r%C3%A9p-d%C3%A9m-du-congo/</t>
  </si>
  <si>
    <t>Les Sans-Voix, Les communautés locals et l'exploitation minière dans la province du Katanga</t>
  </si>
  <si>
    <t>https://www.business-humanrights.org/fr/derni%C3%A8res-actualit%C3%A9s/appel-%C3%A0-la-publication-du-contrat-de-vente-dune-mine-de-cuivre-majeure-en-rdc/</t>
  </si>
  <si>
    <t>Appel à la publication du contrat de vente d'une mine de cuivre majeure en RDC</t>
  </si>
  <si>
    <t>https://www.business-humanrights.org/fr/derni%C3%A8res-actualit%C3%A9s/pdf-r%C3%A9p-d%C3%A9m-du-congo-suivi-des-obligations-l%C3%A9gales-des-industries-extracives-cas-du-fonds-social-communautaire-de-lentreprise-tenke-fungurume-mining-tfm/</t>
  </si>
  <si>
    <t>Suivi des obligations légales des industries extractives: Cas du fonds social communautaire de l'entreprise Tenke Fungurume Mining (TFM)</t>
  </si>
  <si>
    <t>China Minmetals Zinc Mine(s) in China (Mine Name Unknown)</t>
  </si>
  <si>
    <t>https://www.business-humanrights.org/en/latest-news/china-pollution-regulators-slam-metals-giant-minmetals-for-violations/</t>
  </si>
  <si>
    <t>CN</t>
  </si>
  <si>
    <t>Local community, Ecosystem</t>
  </si>
  <si>
    <t>China pollution regulators slam metals giant Minmetals for violations</t>
  </si>
  <si>
    <t>Kazzinc</t>
  </si>
  <si>
    <t>Kazzinc Zinc Mine(s) in Kazakhstan (Mine Name Unknown)</t>
  </si>
  <si>
    <t>https://www.business-humanrights.org/en/latest-news/kazakhstan-accident-at-kazzincs-tishinsky-mine-results-in-fatality-worker-injuries/</t>
  </si>
  <si>
    <t>Kazakhstan</t>
  </si>
  <si>
    <t>KZ</t>
  </si>
  <si>
    <t>Mine accident occurs in Kazakhstan, death reported</t>
  </si>
  <si>
    <t>Mt Isa</t>
  </si>
  <si>
    <t>https://www.business-humanrights.org/en/latest-news/study-confirms-mt-isa-lead-poisoning-risk-australia/</t>
  </si>
  <si>
    <t>Study confirms Mt Isa lead poisoning risk</t>
  </si>
  <si>
    <t>https://www.business-humanrights.org/en/latest-news/australia-companies-to-face-court-over-mining-contractor-death-2/</t>
  </si>
  <si>
    <t>Companies to face court over mining contractor death</t>
  </si>
  <si>
    <t>https://www.business-humanrights.org/en/latest-news/australia-alleged-lack-of-medical-assistance-offered-to-mine-worker-on-remote-glencore-site/</t>
  </si>
  <si>
    <t>Miner reveals the horror of being trapped at a remote site while suffering a mental breakdown</t>
  </si>
  <si>
    <t>McArthur River Mine</t>
  </si>
  <si>
    <t>https://www.business-humanrights.org/en/latest-news/australia-glencore-workers-allege-serious-injuries-from-toxic-smoke-at-mine-site/</t>
  </si>
  <si>
    <t>McArthur River Mine workers break silence with allegations of serious injuries from toxic smoke</t>
  </si>
  <si>
    <t>https://www.business-humanrights.org/en/latest-news/australia-glencores-mcarthur-river-mine-will-need-1000-years-of-monitoring-post-production/</t>
  </si>
  <si>
    <t>This Tiny Aboriginal Town Is Fighting A "Huge Toxic Time Bomb"</t>
  </si>
  <si>
    <t>https://www.business-humanrights.org/en/latest-news/australia-govt-and-glencore-mine-accused-of-misusing-millions-meant-for-indigenous-owners/</t>
  </si>
  <si>
    <t>NT government and Glencore mine accused of misusing millions meant for Indigenous owners</t>
  </si>
  <si>
    <t>https://www.business-humanrights.org/en/latest-news/legal-action-launched-against-nt-government-over-mcarthur-river-mine-security-bond/</t>
  </si>
  <si>
    <t>Local community, Lawsuits</t>
  </si>
  <si>
    <t>Legal action launched against NT Government over McArthur River Mine security bond</t>
  </si>
  <si>
    <t>Volcán Compañía Minera</t>
  </si>
  <si>
    <t>Volcán Compañía Minera Zinc Mine(s) in Peru (Mine Name Unknown)</t>
  </si>
  <si>
    <t>https://www.business-humanrights.org/en/latest-news/peru-portal-highlights-that-volcan-and-las-bambas-mining-projects-did-not-pay-but-half-the-price-for-the-water-they-use-in-their-operations-2/</t>
  </si>
  <si>
    <t>The price of water: Mining’s incomplete payments</t>
  </si>
  <si>
    <t>https://www.business-humanrights.org/en/latest-news/peru-children-near-mine-in-cerro-de-pasco-diagnosed-with-metal-poisoning/</t>
  </si>
  <si>
    <t>Peru's children hit by metal poisoning</t>
  </si>
  <si>
    <t>https://www.business-humanrights.org/en/latest-news/peru-glencore-zinc-miners-strike-drags-on/</t>
  </si>
  <si>
    <t>Glencore Peru zinc miners strike drags on</t>
  </si>
  <si>
    <t>Minera Aguilar Zinc Mine(s) in Argentina (Mine Name Unknown)</t>
  </si>
  <si>
    <t>https://www.business-humanrights.org/en/latest-news/argentina-workers-at-glencores-el-aguilar-mine-strike-for-improved-safety-and-working-conditions/</t>
  </si>
  <si>
    <t>Argentina – historic march to victory in Glencore mine</t>
  </si>
  <si>
    <t>Sinchi Wayra-Illapa</t>
  </si>
  <si>
    <t>Sinchi Wayra-Illapa Zinc Mine(s) in Bolivia (Mine Name Unknown)</t>
  </si>
  <si>
    <t>https://www.business-humanrights.org/en/latest-news/ngo-report-to-un-human-rights-council-details-allegations-of-workers-rights-abuses-by-glencore-around-the-world/</t>
  </si>
  <si>
    <t>Bolivia</t>
  </si>
  <si>
    <t>BO</t>
  </si>
  <si>
    <t>Workers’ Human Rights Violations By Glencore Around The World</t>
  </si>
  <si>
    <t>https://www.business-humanrights.org/en/latest-news/bolivia-workers-stage-hunger-strike-at-glencore-zinc-mine/</t>
  </si>
  <si>
    <t>Workers stage hunger strike at Glencore Bolivia zinc mine</t>
  </si>
  <si>
    <t>Minera San Cristobal</t>
  </si>
  <si>
    <t>Japan</t>
  </si>
  <si>
    <t>San Cristóbal could leave Nor Lípez without water</t>
  </si>
  <si>
    <t>Trevali Mining Corporation</t>
  </si>
  <si>
    <t>Rosh Pinah Zinc Corporation</t>
  </si>
  <si>
    <t>https://www.business-humanrights.org/en/latest-news/namibia-mine-suspends-workers-over-bribery-claims/</t>
  </si>
  <si>
    <t>Namibia</t>
  </si>
  <si>
    <t>NA</t>
  </si>
  <si>
    <t>Mine suspends workers over bribery claims</t>
  </si>
  <si>
    <t>https://www.business-humanrights.org/en/latest-news/namibia-mine-workers-warned-over-strike-action/</t>
  </si>
  <si>
    <t>Rosh Pinah mine disciplines workers over strike</t>
  </si>
  <si>
    <t>Santander</t>
  </si>
  <si>
    <t>https://www.business-humanrights.org/en/latest-news/peru-community-blockade-at-santander-zinc-mine/</t>
  </si>
  <si>
    <t>Testimonies in media articles/press reporting, press releases</t>
  </si>
  <si>
    <t>Trevali’s Santander zinc mine in Peru hit by blockade</t>
  </si>
  <si>
    <t>Vedanta Zinc International</t>
  </si>
  <si>
    <t>Gamsberg</t>
  </si>
  <si>
    <t>https://www.vedantaresources.com/Pages/BuildingStrongRelationship.aspx</t>
  </si>
  <si>
    <t>https://www.business-humanrights.org/en/latest-news/south-africa-fatality-at-vedanta-gamsberg-project/</t>
  </si>
  <si>
    <t>South Africa</t>
  </si>
  <si>
    <t>Tragedy at Gamsberg project halts development</t>
  </si>
  <si>
    <t>Industrias Peñoles</t>
  </si>
  <si>
    <t>Industrias Peñoles Zinc Mine(s) in Mexico (Mine Name Unknown)</t>
  </si>
  <si>
    <t>https://www.business-humanrights.org/en/latest-news/report-argues-mining-industry-is-profiting-from-covid-19-while-putting-workers-communities-defenders-at-risk-including-co-responses/</t>
  </si>
  <si>
    <t>Voices from the Ground: How the Global Mining Industry is Profiting from the COVID-19 Pandemic</t>
  </si>
  <si>
    <t>https://www.business-humanrights.org/en/latest-news/mexico-three-workers-killed-at-penoles-mine/</t>
  </si>
  <si>
    <t>Three contractors killed at Penoles mine in Mexico</t>
  </si>
  <si>
    <t>Hecla Mining</t>
  </si>
  <si>
    <t>Lucky Friday</t>
  </si>
  <si>
    <t>https://www.business-humanrights.org/en/latest-news/usa-mine-safety-officials-order-hecla-lucky-friday-mine-to-close/</t>
  </si>
  <si>
    <t>Hecla must shut down Lucky Friday for entire year, stock down 20%</t>
  </si>
  <si>
    <t>https://www.business-humanrights.org/en/latest-news/usa-miners-injured-at-lucky-friday-mine-sue-hecla/</t>
  </si>
  <si>
    <t>Miners Injured at Lucky Friday Mine Sue Hecla</t>
  </si>
  <si>
    <t>https://www.business-humanrights.org/en/latest-news/usa-union-votes-to-continue-strike-at-hecla-owned-lucky-friday-mine/</t>
  </si>
  <si>
    <t>Union votes to continue Lucky Friday miner strike in Mullan, Idaho</t>
  </si>
  <si>
    <t>Heron Resources</t>
  </si>
  <si>
    <t>Woodlawn</t>
  </si>
  <si>
    <t>https://www.business-humanrights.org/en/latest-news/australia-mine-safety-incident-leaves-worker-with-serious-injuries/</t>
  </si>
  <si>
    <t>Woodlawn mine safety incident leaves worker with serious injuries</t>
  </si>
  <si>
    <t>Nyrstar</t>
  </si>
  <si>
    <t>Nyrstar Zinc Mine(s) in USA (Mine Name Unknown)</t>
  </si>
  <si>
    <t>Netherlands</t>
  </si>
  <si>
    <t>https://www.business-humanrights.org/en/latest-news/usa-department-of-labor-mine-safety-and-health-administration-settles-two-discrimination-cases-against-nyrstar/</t>
  </si>
  <si>
    <t>MSHA settles two discrimination cases with Tennessee mine operator</t>
  </si>
  <si>
    <t>Albemarle</t>
  </si>
  <si>
    <t>Albemarle Lithium Mine(s) in Chile (Mine Name Unknown)</t>
  </si>
  <si>
    <t>Lithium</t>
  </si>
  <si>
    <t>https://www.business-humanrights.org/en/latest-news/negative-effects-of-lithium-mining-on-indigenous-communities-in-chile-argentina-exposed-by-washington-post-investigation-includes-company-statements/</t>
  </si>
  <si>
    <t>Tossed aside in the ‘white gold’ rush: Indigenous people are left poor as tech world takes lithium from under their feet</t>
  </si>
  <si>
    <t>https://www.business-humanrights.org/es/%C3%BAltimas-noticias/chile-estudio-muestra-los-efectos-negativos-de-la-extracci%C3%B3n-de-litio-en-el-desierto-de-atacama/</t>
  </si>
  <si>
    <t>The driest place on the planet is threatened by the high demand for electric vehicles and smartphones</t>
  </si>
  <si>
    <t>https://www.business-humanrights.org/en/latest-news/chile-government-files-arbitration-suit-against-lithium-company-albemarle-over-royalties-related-to-fiscal-elusion/</t>
  </si>
  <si>
    <t>Albemarle says it regrets Chile's call for arbitration over lithium royalties</t>
  </si>
  <si>
    <t>Bikita Minerals Lithium Mine(s) in Zimbabwe (Mine Name Unknown)</t>
  </si>
  <si>
    <t>Zimbabwe</t>
  </si>
  <si>
    <t>https://www.business-humanrights.org/en/latest-news/zimbabwe-community-leaders-accuse-bikita-minerals-of-negatively-impacting-environment-access-to-water-food/</t>
  </si>
  <si>
    <t>ZW</t>
  </si>
  <si>
    <t>Lithium Supply in Zimbabwe</t>
  </si>
  <si>
    <t>https://www.business-humanrights.org/en/latest-news/investigating-illicit-financial-flows-in-zimbabwes-lithium-mining-sector/</t>
  </si>
  <si>
    <t>Public entity, local community</t>
  </si>
  <si>
    <t xml:space="preserve">Investigating Illict Financial Flows in Zimbabwe's Lithium Mining Sector </t>
  </si>
  <si>
    <t>Testimonies in media articles/press reporting, NGO reports</t>
  </si>
  <si>
    <t>https://www.business-humanrights.org/en/latest-news/jujuy-lithium-extraction-wipes-out-local-communities-rights/</t>
  </si>
  <si>
    <t>Lithium mine fails to respect communities rights in Argentina</t>
  </si>
  <si>
    <t>Livent Corporation</t>
  </si>
  <si>
    <t>Livent Corporation Lithium Mine(s) in Argentina (Mine Name Unknown)</t>
  </si>
  <si>
    <t>https://www.business-humanrights.org/es/%C3%BAltimas-noticias/argentina-livent-corporation-denunciado-por-impactos-sociales-e-ambientales-en-salar-del-hombre-muerto/</t>
  </si>
  <si>
    <t>Livent Corporation denounced for social and environmental impacts in Salar del Hombre Muerto</t>
  </si>
  <si>
    <t>Sociedad Química y Minera de Chile (SQM)</t>
  </si>
  <si>
    <t>Sociedad Química y Minera de Chile Lithium Mine(s) in Chile (Mine Name Unknown)</t>
  </si>
  <si>
    <t>https://www.business-humanrights.org/es/%C3%BAltimas-noticias/chile-consejo-de-pueblos-de-atacama-solicit%C3%B3-recurso-de-protecci%C3%B3n-por-ausencia-de-consulta-en-proyecto-de-litio-de-corfo-y-sqm/</t>
  </si>
  <si>
    <t>Consejo de Pueblos Atacameños: La minería del litio genera escasez de agua</t>
  </si>
  <si>
    <t>https://www.business-humanrights.org/en/latest-news/chile-court-upholds-complaint-from-indigenous-communities-against-sqm-over-water-usage-rights-linked-to-lithium-mining/</t>
  </si>
  <si>
    <t>SQM dealt blow by environmental court ruling</t>
  </si>
  <si>
    <t>https://www.business-humanrights.org/en/latest-news/chile-indigenous-from-atacama-salt-flat-call-for-temporary-suspension-of-lithium-miner-sqms-activities-until-it-submits-an-environmental-compliance-plan/</t>
  </si>
  <si>
    <t>Chile indigenous group asks regulators to suspend lithium miner SQM's permits</t>
  </si>
  <si>
    <t>Assmang Manganese Mine(s) in South Africa (Mine Name Unknown)</t>
  </si>
  <si>
    <t>Manganese</t>
  </si>
  <si>
    <t>https://www.business-humanrights.org/en/latest-news/south-africa-national-union-of-mineworkers-in-wage-dispute-with-assmang/</t>
  </si>
  <si>
    <t>NUM declares a wage dispute with Assmang Manganese and Iron mine in Kuruman</t>
  </si>
  <si>
    <t>Minera Autlán Manganese Mine(s) in Mexico (Mine Name Unknown)</t>
  </si>
  <si>
    <t>https://www.business-humanrights.org/en/latest-news/m%C3%A9xico-minera-autl%C3%A1n-acusada-por-alto-n%C3%BAmero-de-casos-de-covid-19-entre-sus-personas-trabajadoras/</t>
  </si>
  <si>
    <t>Minera Autlán, cuna de 84 casos activos de Covid en Teziutlán</t>
  </si>
  <si>
    <t>Ghana Manganese Company Manganese Mine(s) in Ghana (Mine Name Unknown)</t>
  </si>
  <si>
    <t>https://www.business-humanrights.org/en/latest-news/ghana-government-orders-ghana-manganese-company-gmc-to-close-over-alleged-tax-evasion/</t>
  </si>
  <si>
    <t>Ghana</t>
  </si>
  <si>
    <t>GH</t>
  </si>
  <si>
    <t>Ghana Manganese Company denies claims of tax evasion</t>
  </si>
  <si>
    <t>Woodie Woodie Mine</t>
  </si>
  <si>
    <t>https://www.business-humanrights.org/en/latest-news/australia-worker-dies-at-woodie-woodie-mine-in-pilbara/</t>
  </si>
  <si>
    <t>Worker dies during exploration activities at Woodie Woodie mine in Pilbara</t>
  </si>
  <si>
    <t>Mineracao Buritirama Manganese Mine(s) in Brazil (Mine Name Unknown)</t>
  </si>
  <si>
    <t>Brazil</t>
  </si>
  <si>
    <t>https://www.business-humanrights.org/de/neuste-meldungen/brasil-minera%C3%A7%C3%A3o-no-par%C3%A1-polui-rios-e-prejudica-subsist%C3%AAncia-de-ind%C3%ADgenas-kayap%C3%B3/</t>
  </si>
  <si>
    <t>BR</t>
  </si>
  <si>
    <t>Ação de mineradoras no Pará contamina água e prejudica subsistência de caiapós</t>
  </si>
  <si>
    <t>https://www.business-humanrights.org/pt/%C3%BAltimas-not%C3%ADcias/brazil-patium-beneficiamento-de-min%C3%A9rio-and-vale-are-mining-manganese-in-indigenous-lands-says-organization-main-destination-for-the-metal-is-asia/</t>
  </si>
  <si>
    <t>Global demand for manganese puts Kayapó Indigenous land under pressure</t>
  </si>
  <si>
    <t>OM Holdings</t>
  </si>
  <si>
    <t>OM Manganese</t>
  </si>
  <si>
    <t>OM Manganese Manganese Mine(s) in Australia (Mine Name Unknown)</t>
  </si>
  <si>
    <t>Singapore</t>
  </si>
  <si>
    <t>https://www.business-humanrights.org/en/latest-news/australia-om-manganese-fined-for-desecrating-aboriginal-sacred-site/</t>
  </si>
  <si>
    <t>NT miners fined for desecrating Aboriginal site</t>
  </si>
  <si>
    <t>Bootu Creek Mine</t>
  </si>
  <si>
    <t>https://www.business-humanrights.org/en/latest-news/australia-unions-call-for-industrial-manslaughter-laws-after-mine-wall-collapse-causes-fatality/</t>
  </si>
  <si>
    <t>Man dead after Bootu Creek mine wall collapse, unions call for industrial manslaughter laws</t>
  </si>
  <si>
    <t>Ambatovy Nickel Mine(s) in Madagascar (Mine Name Unknown)</t>
  </si>
  <si>
    <t>Madagascar</t>
  </si>
  <si>
    <t>https://www.business-humanrights.org/en/latest-news/madagascar-community-fears-tropical-cyclone-ava-damage-to-ambatovy-mine-will-impact-environment/</t>
  </si>
  <si>
    <t>MG</t>
  </si>
  <si>
    <t>Uncertainty around Madagascar mine in wake of cyclone</t>
  </si>
  <si>
    <t>Minara Resources</t>
  </si>
  <si>
    <t>Murrin Murrin</t>
  </si>
  <si>
    <t>https://www.business-humanrights.org/en/latest-news/australia-mine-fined-55000-after-safety-breach-injured-worker/</t>
  </si>
  <si>
    <t>Murrin Murrin Operations fined $55,000</t>
  </si>
  <si>
    <t>Nickel Asia Nickel Mine(s) in Philippines (Mine Name Unknown)</t>
  </si>
  <si>
    <t>Philippines</t>
  </si>
  <si>
    <t>https://www.business-humanrights.org/en/latest-news/philippines-mining-minister-asks-nickel-asia-to-stop-shipping-ore-citing-environmental-concerns/</t>
  </si>
  <si>
    <t>PH</t>
  </si>
  <si>
    <t>RP environment minister: Stop nickel ore exports from Manicani island</t>
  </si>
  <si>
    <t>Norilsk Nickel Nickel Mine(s) in Russia (Mine Name Unknown)</t>
  </si>
  <si>
    <t>Russia</t>
  </si>
  <si>
    <t>https://www.business-humanrights.org/en/latest-news/russia-indigenous-communities-lobby-tesla-not-to-get-its-nickel-from-major-polluter/</t>
  </si>
  <si>
    <t>RU</t>
  </si>
  <si>
    <t>Russian Indigenous communities are begging Tesla not to get its nickel from this major polluter</t>
  </si>
  <si>
    <t>https://www.business-humanrights.org/en/latest-news/indigenous-peoples-of-russias-far-north-march-against-nornickel/</t>
  </si>
  <si>
    <t>Indigenous peoples of Russia's Far North march against Nornickel</t>
  </si>
  <si>
    <t>https://www.business-humanrights.org/en/latest-news/russia-safety-violations-allegedly-caused-fatal-accident-at-norilsk-nickel-mine/</t>
  </si>
  <si>
    <t>Rostekhnadzor named the cause of the accident at the Zapolyarny mine in Norilsk</t>
  </si>
  <si>
    <t>PTVI Nickel Mine(s) in Indonesia (Mine Name Unknown)</t>
  </si>
  <si>
    <t>http://www.vale.com/esg/en/Pages/HumanRights.aspx</t>
  </si>
  <si>
    <t>https://www.business-humanrights.org/en/latest-news/indonesia-indigenous-groups-allege-abuses-of-rights-by-vales-nickel-mining-activity/</t>
  </si>
  <si>
    <t>Karonsi'e Dongi people and Vale mine in Sorowako, Sulawesi, Indonesia</t>
  </si>
  <si>
    <t>https://www.business-humanrights.org/en/latest-news/indonesia-environmental-group-condemn-pollution-of-mori-island-linked-to-pt-vale-indonesia/</t>
  </si>
  <si>
    <t>Mori Island Polluted, WALHI South Sulawesi Requests PT Vale Indonesia’s Nickel Production to be Stopped.</t>
  </si>
  <si>
    <t>Vale</t>
  </si>
  <si>
    <t>Stobie Mine</t>
  </si>
  <si>
    <t>https://www.business-humanrights.org/en/latest-news/labour-board-calls-vale-treatment-of-fired-workers-patently-unreasonable-canada/</t>
  </si>
  <si>
    <t>CA</t>
  </si>
  <si>
    <t>Labour board slams Vale's treatment of fired workers</t>
  </si>
  <si>
    <t>https://www.business-humanrights.org/en/latest-news/canada-vale-fined-1m-in-sudbury-miners-deaths/</t>
  </si>
  <si>
    <t>Vale fined $1M in Sudbury miners' deaths</t>
  </si>
  <si>
    <t>Coleman Mine</t>
  </si>
  <si>
    <t>https://www.business-humanrights.org/en/latest-news/canada-third-death-at-vales-sudbury-mines/</t>
  </si>
  <si>
    <t>Editorial: Another death at Vale’s Sudbury mines</t>
  </si>
  <si>
    <t>Thompson</t>
  </si>
  <si>
    <t>https://www.business-humanrights.org/en/latest-news/canada-vale-charged-in-fatal-thompson-mine-accident/</t>
  </si>
  <si>
    <t>Regulatory action from public entities, testimonies in media articles/press reporting</t>
  </si>
  <si>
    <t>Vale Canada charged in fatal Thompson mine accident</t>
  </si>
  <si>
    <t>Onça Puma</t>
  </si>
  <si>
    <t>https://www.business-humanrights.org/pt/%C3%BAltimas-not%C3%ADcias/brasil-tribunal-paralisa-mina-da-on%C3%A7a-puma-subsidi%C3%A1ria-da-vale-no-par%C3%A1-por-danos-%C3%A0-sa%C3%BAde-modo-de-vida-dos-%C3%ADndios-xikrin-e-kayap%C3%B3-1/</t>
  </si>
  <si>
    <t>TRF1 paralyzes Vale mine in Pará for damage to Xikrin and Kayapó Indians</t>
  </si>
  <si>
    <t>https://www.business-humanrights.org/en/latest-news/brazil-vale-onca-puma-mining-operations-accused-of-harms-to-indigenous-peoples-rights-water-contamination-environment-2/</t>
  </si>
  <si>
    <t>Onca Puma nickel mining project in Ourilândia do Norte, Pará, Brazil</t>
  </si>
  <si>
    <t>Testimonies in media articles/press reporting, Lawsuits</t>
  </si>
  <si>
    <t>https://www.business-humanrights.org/en/latest-news/video-zambia-good-copper-bad-copper/</t>
  </si>
  <si>
    <t>ZM</t>
  </si>
  <si>
    <t>Zambia: Good Copper, Bad Copper</t>
  </si>
  <si>
    <t>https://www.business-humanrights.org/en/latest-news/impact-of-the-mining-industry-on-women-in-zambia/</t>
  </si>
  <si>
    <t>Impacts of Mining Extractive Industries on Women in Zambia</t>
  </si>
  <si>
    <t>https://www.business-humanrights.org/en/latest-news/zambia-court-orders-glencore-to-pay-compensation-after-ruling-toxic-emissions-at-copper-plant-led-to-death-of-politician/</t>
  </si>
  <si>
    <t>Glencore court ruling in Zambia may trigger new pollution claims</t>
  </si>
  <si>
    <t>https://www.business-humanrights.org/en/latest-news/zambia-community-members-protest-against-glencore-over-sulphur-dioxide-pollution/</t>
  </si>
  <si>
    <t>Glencore hit by rioters at Zambian copper plant over sulphur dioxide pollution</t>
  </si>
  <si>
    <t>Minera Peñasquito</t>
  </si>
  <si>
    <t>https://www.newmont.com/sustainability/social-responsibility/respecting-human-rights/default.aspx#:~:text=Respecting%20the%20fundamental%20freedoms%20and,and%20manage%20potential%20negative%20impacts.</t>
  </si>
  <si>
    <t>https://www.business-humanrights.org/en/latest-news/desalojan-a-campesinos-que-bloqueaban-mina-en-zacatecas-m%C3%A9xico/</t>
  </si>
  <si>
    <t>They evict peasants who blocked mine in Zacatecas</t>
  </si>
  <si>
    <t>https://www.business-humanrights.org/en/latest-news/m%C3%A9xico-militares-intervienen-en-bloqueo-de-campesinos-que-exigen-indemnizaci%C3%B3n-a-grupo-minero-goldcorp/</t>
  </si>
  <si>
    <t>Military intervene in mining conflict in Zacatecas</t>
  </si>
  <si>
    <t>https://www.business-humanrights.org/en/latest-news/jos%C3%A9-ascensi%C3%B3n-carrillo-v%C3%A1zquez-cava-transport-workers-union-uni%C3%B3n-de-transportistas-cava/</t>
  </si>
  <si>
    <t>Individual HRD attack</t>
  </si>
  <si>
    <t>https://www.business-humanrights.org/en/latest-news/m%C3%A9xico-autoridades-investigan-manejo-derrame-de-mineral-t%C3%B3xico-en-pe%C3%B1asquito-parte-de-goldcorp-tras-divulgaci%C3%B3n-de-informaci%C3%B3n/</t>
  </si>
  <si>
    <t>Goldcorp battles with selenium filtration at Peñasquito mine in Mexico</t>
  </si>
  <si>
    <t>https://www.business-humanrights.org/en/latest-news/m%C3%A9xico-transportistas-de-mina-de-goldcorp-bloquean-actividades-exigiendo-mejoras-al-contrato-e-indemnizaciones/</t>
  </si>
  <si>
    <t>There will be no negotiations, if they maintain a blockade</t>
  </si>
  <si>
    <t>https://www.business-humanrights.org/es/%C3%BAltimas-noticias/la-amenaza-de-goldcorp/</t>
  </si>
  <si>
    <t>The Goldcorp threat</t>
  </si>
  <si>
    <t>https://www.business-humanrights.org/en/latest-news/m%C3%A9xico-senador-denuncia-ante-la-fiscal%C3%ADa-general-a-la-empresa-minera-newmont-gold-corp-por-supuesto-da%C3%B1o-ambiental/</t>
  </si>
  <si>
    <t>Senator de Morena denounces mining companies before the FGR</t>
  </si>
  <si>
    <t>https://www.business-humanrights.org/en/latest-news/m%C3%A9xico-recomiendan-que-newmont-goldcorp-abra-mesa-de-di%C3%A1logo-para-llegar-a-un-acuerdo-con-quienes-protestan-contra-de-minera-pe%C3%B1asquito/</t>
  </si>
  <si>
    <t>Directors of Minera Peñasquito snub dialogue table with Segob</t>
  </si>
  <si>
    <t>https://www.business-humanrights.org/es/%C3%BAltimas-noticias/piden-activistas-investigar-a-empresa-que-opera-mina-pe%C3%B1asquito-1/</t>
  </si>
  <si>
    <t>Activists ask to investigate the company that operates the Peñasquito mine</t>
  </si>
  <si>
    <t>https://www.nexareport.com/2018/en/human-rights/</t>
  </si>
  <si>
    <t>https://www.business-humanrights.org/en/latest-news/per%C3%BA-183-conflictos-sociales-registrados-por-la-defensor%C3%ADa-en-marzo-635-de-los-cuales-est%C3%A1n-relacionados-con-la-miner%C3%ADa/</t>
  </si>
  <si>
    <t>Ombudsman's Office registered 183 social conflicts as of March</t>
  </si>
  <si>
    <t>https://www.business-humanrights.org/en/latest-news/peru-nexa-suspends-operations-at-cerro-lindo-mine-due-to-road-blockade-by-local-communities/</t>
  </si>
  <si>
    <t>Nexa suspends operations at Cerro Lindo mine in Peru due to road blockade</t>
  </si>
  <si>
    <t>Rio Tinto</t>
  </si>
  <si>
    <t>https://www.business-humanrights.org/en/latest-news/mongolia-rio-tinto-mine-allegedly-threatens-nomads-access-to-water-forces-them-to-relocate-includes-company-comments/</t>
  </si>
  <si>
    <t>Mongolia</t>
  </si>
  <si>
    <t>MN</t>
  </si>
  <si>
    <t>Massive Mongolian mine endangers nomads’ water, way of life</t>
  </si>
  <si>
    <t>Bingham Canyon</t>
  </si>
  <si>
    <t>https://www.business-humanrights.org/en/latest-news/pollution-row-hits-mining-firm-supplying-olympic-medals/</t>
  </si>
  <si>
    <t>Pollution row hits mining firm supplying Olympic medals</t>
  </si>
  <si>
    <t>Chemaf</t>
  </si>
  <si>
    <t>Chemaf Copper &amp; Cobalt Mine(s) in DRC (Mine Name Unknown)</t>
  </si>
  <si>
    <t>Copper, Cobalt</t>
  </si>
  <si>
    <t>United Arab Emirates</t>
  </si>
  <si>
    <t>Disputed Congo report says miners owe $3.7 billion in tax, fines</t>
  </si>
  <si>
    <t>https://www.business-humanrights.org/en/latest-news/drc-mukumbi-residents-forcibly-displaced-by-chemaf-demand-justice/</t>
  </si>
  <si>
    <t>RDC: déplacés de force par une compagnie minière, les habitants de Mukumbi réclament justice</t>
  </si>
  <si>
    <t>Poland</t>
  </si>
  <si>
    <t>https://www.business-humanrights.org/en/latest-news/chile-authorities-fine-sumitomo-metal-mining-and-kghm-polska-miedz-over-environmental-infractions-including-emissions-breaches/</t>
  </si>
  <si>
    <t>Chile presses charges on environmental breaches</t>
  </si>
  <si>
    <t>Teck Resources</t>
  </si>
  <si>
    <t>Teck Carmen de Andacollo</t>
  </si>
  <si>
    <t>Carmen de Andacollo</t>
  </si>
  <si>
    <t>https://www.teck.com/responsibility/approach-to-responsibility/our-commitments/policies/human-rights-policy/</t>
  </si>
  <si>
    <t>https://www.business-humanrights.org/en/latest-news/chile-environmental-regulator-eyes-sanctions-for-teck-copper-mine/</t>
  </si>
  <si>
    <t>Chile environmental regulator eyes sanctions for Teck copper mine</t>
  </si>
  <si>
    <t>Konkola Copper Mines (KCM)</t>
  </si>
  <si>
    <t>Konkola Copper Mines (KCM) Copper Mine(s) in Zambia (Mine Name Unknown)</t>
  </si>
  <si>
    <t>https://www.business-humanrights.org/en/latest-news/vedanta-resources-lawsuit-re-water-contamination-zambia/</t>
  </si>
  <si>
    <t>Rivers of acid' in Zambian villages</t>
  </si>
  <si>
    <t>https://www.business-humanrights.org/en/latest-news/ngo-report-says-corporate-tax-dodging-deprives-zambia-of-3-billion-annually-impeding-investment-in-health-education-etc/</t>
  </si>
  <si>
    <t>Extracting minerals, extracting wealth: how Zambia is losing $3 billion a year from corporate dodging'</t>
  </si>
  <si>
    <t>https://www.business-humanrights.org/en/latest-news/leigh-day-demands-answers-after-lawyer-arrest-in-zambia/</t>
  </si>
  <si>
    <t>Leigh Day demands answers after lawyer arrest in Zambia</t>
  </si>
  <si>
    <t>https://www.business-humanrights.org/en/latest-news/zambia-environmental-management-agency-issues-compliance-and-environmental-restoration-orders-to-kcm-for-polluting-the-environment-over-10-times-the-statutory-limit/</t>
  </si>
  <si>
    <t>KCM polluting the environment by over 10 times the statutory limit</t>
  </si>
  <si>
    <t>Chingola and Nchanga</t>
  </si>
  <si>
    <t>Copper with a cost- Human rights and environmental risks in the mineral supply chains of ICT: A case study from Zambia</t>
  </si>
  <si>
    <t>Nchanga</t>
  </si>
  <si>
    <t>https://www.business-humanrights.org/en/latest-news/zambia-mines-urged-to-ensure-safety-of-workers-and-communities-after-sulphur-dioxide-leak-and-mining-plant/</t>
  </si>
  <si>
    <t>Mines should prioritise health, safety</t>
  </si>
  <si>
    <t>Vale Nouvelle-Calédonie (VALE NC)</t>
  </si>
  <si>
    <t>Vale Nouvelle-Calédonie (VALE NC) Nickel &amp; Cobalt Mine(s) in New Caledonia (Mine Name Unknown)</t>
  </si>
  <si>
    <t>Nickel, Cobalt</t>
  </si>
  <si>
    <t>https://www.business-humanrights.org/en/latest-news/new-caledonia-vale-nickel-operations-allegedly-polluting-air-contaminating-seafood-comprising-indigenous-communities-livelihood-2/</t>
  </si>
  <si>
    <t>New Caledonia</t>
  </si>
  <si>
    <t>NC</t>
  </si>
  <si>
    <t>Rhéébù Nùù group and Vale mining, New Caledonia</t>
  </si>
  <si>
    <t>Vale Copper Mine(s) in Brazil (Mine Name Unknown)</t>
  </si>
  <si>
    <t>https://www.business-humanrights.org/en/latest-news/brasil-minera%C3%A7%C3%A3o-pode-ter-agravado-a-crise-de-covid-19-no-pa%C3%ADs-segundo-movimentos-sociais/</t>
  </si>
  <si>
    <t>Mining is the engine of the interiorization of the covid-19 in the country, denounce movements</t>
  </si>
  <si>
    <t>https://www.business-humanrights.org/en/latest-news/brazil-iachr-accepts-complaint-from-union-entities-about-violations-of-rights-during-the-pandemic-in-mining-companies/</t>
  </si>
  <si>
    <t>IACHR to investigate brazilian government and mining companies for human rights violations during the pandemic based on stories by the Mining Observatory</t>
  </si>
  <si>
    <t>https://www.business-humanrights.org/en/latest-news/per%C3%BA-informe-de-autoridades-mineras-llama-la-atenci%C3%B3n-por-la-falta-de-implementaci%C3%B3n-de-consultas-previas-a-pueblos-ind%C3%ADgenas/</t>
  </si>
  <si>
    <t>Report reveals lack of implementation of prior consultation in mining</t>
  </si>
  <si>
    <t> </t>
  </si>
  <si>
    <t>Ramu Nickel-Cobalt</t>
  </si>
  <si>
    <t>https://www.business-humanrights.org/en/latest-news/papua-new-guinea-ramu-nickel-shareholder-conic-metal-asked-to-respond-on-steps-taken-to-investigate-remedy-basamuk-bay-spill/</t>
  </si>
  <si>
    <t>Papua New Guinea: Ramu Nickel shareholder, Conic Metal, asked to respond on steps taken to investigate &amp; remedy Basamuk Bay spill</t>
  </si>
  <si>
    <t>https://www.business-humanrights.org/en/latest-news/papua-new-guinea-landowners-fears-confirmed-bismarck-sea-at-risk-canadian-conic-metals-unresponsive/</t>
  </si>
  <si>
    <t>Papua New Guinea Landowners' Fears Confirmed: Bismarck Sea At Risk; Canadian Conic Metals Unresponsive</t>
  </si>
  <si>
    <t>https://www.business-humanrights.org/en/latest-news/papua-new-guinea-campaign-minister-of-environment-orders-halt-at-ramu-nickel-mine/</t>
  </si>
  <si>
    <t>Papua New Guinea Campaign: Minister of Environment Orders Halt at Ramu Nickel Mine</t>
  </si>
  <si>
    <t>https://www.business-humanrights.org/en/latest-news/chinese-owned-ramu-nickel-plant-spills-200000-litres-of-toxic-slurry-into-the-sea/</t>
  </si>
  <si>
    <t>Chinese-owned Ramu Nickel plant spills 200,000 litres of 'toxic' slurry into the sea</t>
  </si>
  <si>
    <t>https://www.business-humanrights.org/en/latest-news/locals-stage-latest-fight-against-png-mine-dumping-waste-into-sea/</t>
  </si>
  <si>
    <t>Locals stage latest fight against PNG mine dumping waste into sea</t>
  </si>
  <si>
    <t>Bougainville Copper Ltd</t>
  </si>
  <si>
    <t>Panguna</t>
  </si>
  <si>
    <t>https://www.business-humanrights.org/en/latest-news/papua-new-guinea-new-report-raises-allegations-of-human-rights-violations-by-rio-tinto-bougainville-copper-ltd-in-panguna/</t>
  </si>
  <si>
    <t>Call to pressure Rio Tinto over destruction in Bougainville</t>
  </si>
  <si>
    <t>https://www.business-humanrights.org/en/latest-news/rio-tinto-accused-of-violating-human-rights-in-bougainville-for-not-cleaning-up-panguna-mine/</t>
  </si>
  <si>
    <t>Rio Tinto accused of violating human rights in Bougainville for not cleaning up Panguna mine</t>
  </si>
  <si>
    <t>https://www.business-humanrights.org/en/latest-news/australia-the-oecd-national-contact-point-accepts-human-rights-complaint-against-rio-tinto-over-bougainville/</t>
  </si>
  <si>
    <t>Australia: OECD National Contact Point accepts human rights complaint against Rio Tinto over Bougainville</t>
  </si>
  <si>
    <t>x</t>
  </si>
  <si>
    <t>https://www.business-humanrights.org/en/latest-news/papua-new-guinea-bougainville-residents-petition-australian-government-over-environmental-damage-and-human-rights-violations/</t>
  </si>
  <si>
    <t>Papua New Guinea: Bougainville residents petition Australian government over environmental damage and human rights violations.</t>
  </si>
  <si>
    <t>https://www.business-humanrights.org/en/latest-news/papua-new-guinea-as-bougainville-independence-referendum-looms-miners-jostle-for-licences-fears-of-new-conflict-grow/</t>
  </si>
  <si>
    <t>Bougainville independence referendum looms; miners jostle for licences &amp; fears of new conflict grow</t>
  </si>
  <si>
    <t>https://www.business-humanrights.org/en/latest-news/papua-new-guinea-companies-eyes-are-on-panguna-mine-following-bougainvilles-referendum/</t>
  </si>
  <si>
    <t>Companies' eyes are on Panguna mine following Bougainville's referendum</t>
  </si>
  <si>
    <t>https://www.business-humanrights.org/en/latest-news/papua-new-guinea-opposition-to-the-disposal-of-mining-waste-in-the-ocean-by-wafi-golpu-gold-copper-mine-near-grows/</t>
  </si>
  <si>
    <t>Papua New Guinea: Opposition growing to disposal of mining waste in the ocean by Wafi-Golpu gold &amp; copper mine</t>
  </si>
  <si>
    <t>Corporación Minera de Bolivia (COMIBOL)</t>
  </si>
  <si>
    <t>Corporación Minera de Bolivia Manganese Mine(s) in Bolivia (Mine Name Unknown)</t>
  </si>
  <si>
    <t>https://www.business-humanrights.org/en/latest-news/bolivia-al-menos-siete-mineros-muertos-y-unos-13-heridos-en-mina-de-esta%C3%B1o-de-huanuni-al-parecer-por-explosi%C3%B3n-de-cami%C3%B3n/</t>
  </si>
  <si>
    <t>At least seven miners killed and some 13 injured at Huanuni tin mine, apparently by truck explosion</t>
  </si>
  <si>
    <t>Sales de Jujuy (joint venture between Orocobre, Toyota Tsusho Corporation and JEMSE)</t>
  </si>
  <si>
    <t>Sales de Jujuy Lithium Mine(s) in Argentina (Mine Name Unknown)</t>
  </si>
  <si>
    <t>https://www.business-humanrights.org/en/latest-news/argentina-pueblos-ind%C3%ADgenas-sin-consulta-previa-en-proyectos-de-extracci%C3%B3n-de-litio-en-salares-de-jujuy-seg%C3%BAn-ong/</t>
  </si>
  <si>
    <t>Argentina: Indigenous peoples without prior consultation in lithium mining projects in Jujuy salt flats, according to NGOs</t>
  </si>
  <si>
    <t>https://www.business-humanrights.org/en/latest-news/am%C3%A9rica-latina-informe-profundiza-sobre-los-conflictos-socioambientales-causados-por-la-miner%C3%ADa-en-la-regi%C3%B3n/</t>
  </si>
  <si>
    <t>Latin America: Report deepens on socio-environmental conflicts caused by mining in the region</t>
  </si>
  <si>
    <t>San Cristobal</t>
  </si>
  <si>
    <t>https://www.business-humanrights.org/en/latest-news/san-crist%C3%B3bal-podr%C3%ADa-dejar-sin-agua-a-nor-l%C3%ADpez-bolivia/</t>
  </si>
  <si>
    <t>https://s23.q4cdn.com/405985100/files/doc_downloads/human_right/Human-Rights-Policy.pdf</t>
  </si>
  <si>
    <t>https://www.business-humanrights.org/en/latest-news/guatemala-mines-ex-security-chief-pleads-guilty-to-murder-of-indigenous-leader/</t>
  </si>
  <si>
    <t>GT</t>
  </si>
  <si>
    <t>Guatemala mine's ex-security chief convicted of Indigenous leader's murder</t>
  </si>
  <si>
    <t>Guatemala</t>
  </si>
  <si>
    <t>https://www.business-humanrights.org/en/latest-news/contentious-guatemala-nickel-mine-ignores-coronavirus-lockdown/</t>
  </si>
  <si>
    <t>Contentious Guatemala nickel mine ‘ignores coronavirus lockdown’</t>
  </si>
  <si>
    <t>https://www.business-humanrights.org/en/latest-news/guatemala-autoridades-suspenden-la-mina-f%C3%A9nix-de-solway-group-a-favor-de-los-vecinos-que-exigen-un-proceso-de-consulta-comunitaria/</t>
  </si>
  <si>
    <t>CC temporarily suspends operations at Fénix mine</t>
  </si>
  <si>
    <t>https://www.business-humanrights.org/en/latest-news/guatemala-state-of-siege-declared-in-el-estor-after-attacks-on-qeqchi-communities-peacefully-protesting-f%C3%A9nix-mine-operations/</t>
  </si>
  <si>
    <t>Guatemalan town calm under martial law after mining dispute</t>
  </si>
  <si>
    <t>https://www.business-humanrights.org/en/latest-news/maya-qeqchi-population/</t>
  </si>
  <si>
    <t>Group HRD attack</t>
  </si>
  <si>
    <t>Pan American Silver</t>
  </si>
  <si>
    <t>Escobal Mine</t>
  </si>
  <si>
    <t>https://www.business-humanrights.org/en/latest-news/when-pan-american-silver-bought-the-escobal-mine-it-bought-a-legacy-of-violence/</t>
  </si>
  <si>
    <t>When Pan American Silver bought the Escobal mine, it bought a legacy of violence</t>
  </si>
  <si>
    <t>https://www.business-humanrights.org/en/latest-news/guatemala-pan-american-silver-sigue-operando-la-mina-escobal-a-pesar-de-suspensi%C3%B3n-dictada-por-tribunal-canadiense/</t>
  </si>
  <si>
    <t>Pan American Silver continues to operate Escobal mine despite suspension by Canadian court</t>
  </si>
  <si>
    <t>https://www.business-humanrights.org/en/latest-news/guatemala-comunidades-ind%C3%ADgenas-exigen-justicia-a-pan-american-silver-por-las-violaciones-de-derechos-humanos-en-la-mina-escobal/</t>
  </si>
  <si>
    <t>Duras Preguntas sin respuestas de Pan American Silver</t>
  </si>
  <si>
    <t>https://www.business-humanrights.org/en/latest-news/guatemala-supreme-court-confirms-suspension-of-tahoe-resources-el-escobal-mining-licence-experts-criticise-attacks-against-local-human-rights-defenders/</t>
  </si>
  <si>
    <t>The Canadian company mining hills of silver – and the people dying to stop it</t>
  </si>
  <si>
    <t>https://www.business-humanrights.org/en/latest-news/guatemala-comunidad-cercana-a-la-mina-el-escobal-de-tahoe-resources-sufre-da%C3%B1os-a-sus-viviendas-y-exige-reparaciones/</t>
  </si>
  <si>
    <t>La aldea que se agrieta a orillas de la mina San Rafael</t>
  </si>
  <si>
    <t>https://www.business-humanrights.org/en/latest-news/guatemala-prisi%C3%B3n-preventiva-al-gerente-de-la-empresa-san-rafael-por-contaminaci%C3%B3n-industrial-de-la-mina-el-escobal/</t>
  </si>
  <si>
    <t>Mining manager sent to trial, sent to jail</t>
  </si>
  <si>
    <t>https://www.business-humanrights.org/en/latest-news/guatemala-comunidades-ind%C3%ADgenas-xinkas-rechazan-la-impunidad-en-casos-de-ataques-en-su-contra/</t>
  </si>
  <si>
    <t>Letter of concern over ongoing impunity for human rights violations against Xinka Ombudsmen</t>
  </si>
  <si>
    <t>Barrick Gold</t>
  </si>
  <si>
    <t>Lumwana Mining Company</t>
  </si>
  <si>
    <t>Jabal Sayid</t>
  </si>
  <si>
    <t>Saudi Arabia</t>
  </si>
  <si>
    <t>Boliden</t>
  </si>
  <si>
    <t>Sweden</t>
  </si>
  <si>
    <t>Guyana Manganese Inc</t>
  </si>
  <si>
    <t>Chengtun Mining</t>
  </si>
  <si>
    <t>Nzuri Copper</t>
  </si>
  <si>
    <t>Coeur Mining</t>
  </si>
  <si>
    <t>Consolidated Nickel Mines</t>
  </si>
  <si>
    <t>Maziba Resources</t>
  </si>
  <si>
    <t>El Abra (joint venture between Codelco and Freeport McMoran)</t>
  </si>
  <si>
    <t>El Abra Copper Mine(s) in Chile (Mine Name Unknown)</t>
  </si>
  <si>
    <t>https://fcx.com/sites/fcx/files/documents/policies/hr_policy.pdf</t>
  </si>
  <si>
    <t>EMR Capital Group</t>
  </si>
  <si>
    <t>Lubambe Copper Mine</t>
  </si>
  <si>
    <t>ERAMET</t>
  </si>
  <si>
    <t>France</t>
  </si>
  <si>
    <t>https://www.eramet.com/sites/default/files/2019-08/human-rights-policy-signed-by-comex-vdef_0.pdf</t>
  </si>
  <si>
    <t>Groote Eyland Mining Company (GEMCO)</t>
  </si>
  <si>
    <t>Kalagadi Manganese Manganese Mine(s) in South Africa (Mine Name Unknown)</t>
  </si>
  <si>
    <t>KGHM International</t>
  </si>
  <si>
    <t>KGHM Polska MiedŸ S.A</t>
  </si>
  <si>
    <t>Korea Zinc Group</t>
  </si>
  <si>
    <t>South Korea</t>
  </si>
  <si>
    <t>MN Holdings</t>
  </si>
  <si>
    <t>Otjozondu Manganese Mining Project</t>
  </si>
  <si>
    <t>Otjozondu Manganese Mining Project Manganese Mine(s) in Namibia (Mine Name Unknown)</t>
  </si>
  <si>
    <t>MOIL Limited (Manganese Ore India Limited)</t>
  </si>
  <si>
    <t>MOIL Limited Manganese Mine(s) in India (Mine Name Unknown)</t>
  </si>
  <si>
    <t>India</t>
  </si>
  <si>
    <t>New Century Resources</t>
  </si>
  <si>
    <t>Century Zinc Mine(s) in Australia (Mine Name Unknown)</t>
  </si>
  <si>
    <t>Zulu Lithium</t>
  </si>
  <si>
    <t>Zulu Lithium Lithium Mine(s) in Zimbabwe (Mine Name Unknown)</t>
  </si>
  <si>
    <t>Premier African Minerals Zinc Mine(s) in Togo (Mine Name Unknown)</t>
  </si>
  <si>
    <t>Prospect Resources</t>
  </si>
  <si>
    <t>Prospect Lithium Zimbabwe</t>
  </si>
  <si>
    <t>Compañía Minera Teck Quebrada Blanca SA (QBSA)(joint venture between Teck Resources, Sumitomo and Enami)</t>
  </si>
  <si>
    <t>Ruashi Mines (JV between Metorex and Gecamines)</t>
  </si>
  <si>
    <t>Lithium, Cobalt</t>
  </si>
  <si>
    <t>https://www.business-humanrights.org/en/latest-news/dr-congo-report-reveals-strategies-used-by-ruashi-mining-to-avoid-responsibility-for-human-rights-violations/</t>
  </si>
  <si>
    <t>Strategies used by Ruashi Mining to avoid responsibility for human rights violations</t>
  </si>
  <si>
    <t>Mianxian Zinc Mine</t>
  </si>
  <si>
    <t>Mianxian Zinc Mine Zinc Mine(s) in China (Mine Name Unknown)</t>
  </si>
  <si>
    <t>Moa JV (joint venture between Sherritt and General Nickel Company S.A)</t>
  </si>
  <si>
    <t>Pedro Soto Alba</t>
  </si>
  <si>
    <t>Somika (Société Miniere du Katanga)</t>
  </si>
  <si>
    <t>Somika Cobalt Mine(s) in DRC (Mine Name Unknown)</t>
  </si>
  <si>
    <t>https://www.business-humanrights.org/en/latest-news/rdc-la-soci%C3%A9t%C3%A9-mini%C3%A8re-du-katanga-rejette-les-accusations-de-pollution/</t>
  </si>
  <si>
    <t>RDC: la pollution au quartier Somika de Lubumbashi</t>
  </si>
  <si>
    <t>Samancor Manganese Joint Venture Manganese Mine(s) in South Africa (Mine Name Unknown)</t>
  </si>
  <si>
    <t>Congo Dongfang International Mining (CDM)</t>
  </si>
  <si>
    <t>Congo Dongfang International Mining (CDM) Cobalt Mine(s) in DRC (Mine Name Unknown)</t>
  </si>
  <si>
    <t>https://www.business-humanrights.org/en/latest-news/drc-workers-protest-the-working-conditions-in-congo-dongfang-mine/</t>
  </si>
  <si>
    <t>The dark side of Congo's cobalt rush</t>
  </si>
  <si>
    <t>Minière de Kasombo (MIKAS)</t>
  </si>
  <si>
    <t>Minière de Kasombo (MIKAS) Cobalt Mine(s) in DRC (Mine Name Unknown)</t>
  </si>
  <si>
    <t>Zijin Mining</t>
  </si>
  <si>
    <t>https://www.business-humanrights.org/en/latest-news/serbia-government-orders-zijin-mining-group-to-halt-work-after-failure-to-comply-with-environmental-standards/</t>
  </si>
  <si>
    <t>Serbia</t>
  </si>
  <si>
    <t>RS</t>
  </si>
  <si>
    <t>Serbia halts China-owned mine over environmental breaches</t>
  </si>
  <si>
    <t>https://www.business-humanrights.org/en/latest-news/serbian-villagers-raise-alarms-about-health-issues-and-crop-failures-as-pollution-from-chinese-owned-mine-rises/</t>
  </si>
  <si>
    <t>My laundry turns yellow outside”: How Chinese investment is polluting a Serbian town,</t>
  </si>
  <si>
    <t>Capstone Mining</t>
  </si>
  <si>
    <t>Cozamin</t>
  </si>
  <si>
    <t>Lawyers</t>
  </si>
  <si>
    <t>Individual HRD attack (1/5)</t>
  </si>
  <si>
    <t>Individual HRD attack (2/5)</t>
  </si>
  <si>
    <t>Individual HRD attack (3/5)</t>
  </si>
  <si>
    <t>Individual HRD attack (4/5)</t>
  </si>
  <si>
    <t>Individual HRD attack (5/5)</t>
  </si>
  <si>
    <t>https://www.business-humanrights.org/en/latest-news/ismael-maldonado/</t>
  </si>
  <si>
    <t>https://www.business-humanrights.org/en/latest-news/caimanes-community/</t>
  </si>
  <si>
    <t>Group HRD attack (1/5)</t>
  </si>
  <si>
    <t>https://www.business-humanrights.org/en/latest-news/cuncumen-community/</t>
  </si>
  <si>
    <t>Group HRD attack (2/5)</t>
  </si>
  <si>
    <t>https://www.business-humanrights.org/en/latest-news/llimpo-community/</t>
  </si>
  <si>
    <t>Group HRD attack (3/5)</t>
  </si>
  <si>
    <t>https://www.business-humanrights.org/en/latest-news/batuco-community/</t>
  </si>
  <si>
    <t>Group HRD attack (4/5)</t>
  </si>
  <si>
    <t>https://www.business-humanrights.org/en/latest-news/tranquillo-community/</t>
  </si>
  <si>
    <t>Group HRD attack (5/5)</t>
  </si>
  <si>
    <t>https://www.business-humanrights.org/en/latest-news/cuncum%C3%A9n-community/</t>
  </si>
  <si>
    <t>https://www.business-humanrights.org/en/latest-news/federaci%C3%B3n-de-trabajadores-sindicalizados-de-los-bronces-y-otros/</t>
  </si>
  <si>
    <t>Indigenous peoples</t>
  </si>
  <si>
    <t>https://www.business-humanrights.org/en/latest-news/mami%C3%B1a-indigenous-community/</t>
  </si>
  <si>
    <t>https://www.business-humanrights.org/en/latest-news/mina-el-aguilar-workers/</t>
  </si>
  <si>
    <t>https://www.business-humanrights.org/en/latest-news/pascual-choque-community-member-comunidad-vilaque-municipio-de-paz%C3%B1a/</t>
  </si>
  <si>
    <t>https://www.business-humanrights.org/en/latest-news/sindicato-de-trabajadores-albemarle-salar-limitada/</t>
  </si>
  <si>
    <t>https://www.business-humanrights.org/en/latest-news/reinaldo-casimiro/</t>
  </si>
  <si>
    <t>https://www.business-humanrights.org/en/latest-news/vecinos-autoconvocados-de-antofagasta-de-la-sierra-2/</t>
  </si>
  <si>
    <t>Group HRD attack (1/2)</t>
  </si>
  <si>
    <t>Group HRD attack (2/2)</t>
  </si>
  <si>
    <t>Individual HRD attack (1/2)</t>
  </si>
  <si>
    <t>Individual HRD attack (2/2)</t>
  </si>
  <si>
    <t>Cerro Matoso (part of South32)</t>
  </si>
  <si>
    <t>https://www.business-humanrights.org/en/latest-news/robert-emiro-jaraba-mining-trade-union-sintramineros/</t>
  </si>
  <si>
    <t>Union</t>
  </si>
  <si>
    <t>https://www.business-humanrights.org/en/latest-news/francisca-umasi-ihui/</t>
  </si>
  <si>
    <t>https://www.business-humanrights.org/en/latest-news/vidal-coaquira-umasi/</t>
  </si>
  <si>
    <t>https://www.business-humanrights.org/en/latest-news/oscar-mollohuanca/</t>
  </si>
  <si>
    <t>https://www.business-humanrights.org/en/latest-news/nohem%C3%AD-portilla-vargas/</t>
  </si>
  <si>
    <t>HRD attack 1/3</t>
  </si>
  <si>
    <t>https://www.business-humanrights.org/en/latest-news/edinson-vargas-huamanga/</t>
  </si>
  <si>
    <t>HRD attack 2/3</t>
  </si>
  <si>
    <t>https://www.business-humanrights.org/en/latest-news/gregorio-rojas-paniura/</t>
  </si>
  <si>
    <t>HRD attack 3/3</t>
  </si>
  <si>
    <t>https://www.business-humanrights.org/en/latest-news/mario-huaman%C3%AD-loyza/</t>
  </si>
  <si>
    <t>HRD attack 1/6</t>
  </si>
  <si>
    <t>https://www.business-humanrights.org/en/latest-news/beto-chahuayllo-huillca/</t>
  </si>
  <si>
    <t>HRD attack 2/6</t>
  </si>
  <si>
    <t>https://www.business-humanrights.org/en/latest-news/herguin-saavedra-tuyra/</t>
  </si>
  <si>
    <t>HRD attack 3/6</t>
  </si>
  <si>
    <t>https://www.business-humanrights.org/en/latest-news/ricardo-huaman%C3%AD-noa/</t>
  </si>
  <si>
    <t>HRD 4/6</t>
  </si>
  <si>
    <t>https://www.business-humanrights.org/en/latest-news/denis-arcos-mansilla/</t>
  </si>
  <si>
    <t>HRD attack 5/6</t>
  </si>
  <si>
    <t>https://www.business-humanrights.org/en/latest-news/rumaldo-lima-quispe/</t>
  </si>
  <si>
    <t>HRD attack 6/6</t>
  </si>
  <si>
    <t>https://www.business-humanrights.org/en/latest-news/fuerabamba-community/</t>
  </si>
  <si>
    <t>Cusco: Police and peasants clash in Chumbivilcas</t>
  </si>
  <si>
    <t>https://www.business-humanrights.org/en/latest-news/vidal-corpuna-alejo/</t>
  </si>
  <si>
    <t>HRD attack 1/23</t>
  </si>
  <si>
    <t>https://www.business-humanrights.org/en/latest-news/placido-sulca-costa/</t>
  </si>
  <si>
    <t>HRD attack 2/23</t>
  </si>
  <si>
    <t>https://www.business-humanrights.org/en/latest-news/willian-richard-huillca-ocon/</t>
  </si>
  <si>
    <t>HRD attack 3/23</t>
  </si>
  <si>
    <t>https://www.business-humanrights.org/en/latest-news/octavio-ccorpuna-pinares/</t>
  </si>
  <si>
    <t>HRD attack 4/23</t>
  </si>
  <si>
    <t>https://www.business-humanrights.org/en/latest-news/wilmer-c%C3%A1rdenas-romero/</t>
  </si>
  <si>
    <t>HRD attack 5/23</t>
  </si>
  <si>
    <t>https://www.business-humanrights.org/en/latest-news/uriel-mendoza-espinoza/</t>
  </si>
  <si>
    <t>HRD attack 6/23</t>
  </si>
  <si>
    <t>https://www.business-humanrights.org/en/latest-news/leonardo-taype-huamanga/</t>
  </si>
  <si>
    <t>HRD attack 7/23</t>
  </si>
  <si>
    <t>https://www.business-humanrights.org/en/latest-news/justino-chiclla-quispe/</t>
  </si>
  <si>
    <t>HRD attack 8/23</t>
  </si>
  <si>
    <t>https://www.business-humanrights.org/en/latest-news/nolberto-berrio-huilca/</t>
  </si>
  <si>
    <t>HRD attack 9/23</t>
  </si>
  <si>
    <t>https://www.business-humanrights.org/en/latest-news/jhoel-panique-flores/</t>
  </si>
  <si>
    <t>HRD attack 10/23</t>
  </si>
  <si>
    <t>https://www.business-humanrights.org/en/latest-news/javier-mamani-coaquira/</t>
  </si>
  <si>
    <t>HRD attack 11/23</t>
  </si>
  <si>
    <t>https://www.business-humanrights.org/en/latest-news/juan-lima-huamani/</t>
  </si>
  <si>
    <t>HRD attack 12/23</t>
  </si>
  <si>
    <t>https://www.business-humanrights.org/en/latest-news/edwin-chumbes-challanca/</t>
  </si>
  <si>
    <t>HRD attack 13/23</t>
  </si>
  <si>
    <t>https://www.business-humanrights.org/en/latest-news/edwar-brandon-quispe-cuno/</t>
  </si>
  <si>
    <t>HRD attack 14/23</t>
  </si>
  <si>
    <t>https://www.business-humanrights.org/en/latest-news/gilberto-vargas-antacayo/</t>
  </si>
  <si>
    <t>HRD attack 15/23</t>
  </si>
  <si>
    <t>https://www.business-humanrights.org/en/latest-news/asunto-huamani-huamani/</t>
  </si>
  <si>
    <t>HRD attack 16/23</t>
  </si>
  <si>
    <t>https://www.business-humanrights.org/en/latest-news/abraham-vargas-ichuhuayta/</t>
  </si>
  <si>
    <t>HRD attack 17/23</t>
  </si>
  <si>
    <t>https://www.business-humanrights.org/en/latest-news/clever-sullca-huarcaya/</t>
  </si>
  <si>
    <t>HRD attack 18/23</t>
  </si>
  <si>
    <t>https://www.business-humanrights.org/en/latest-news/hubert-alccahua-hullca/</t>
  </si>
  <si>
    <t>HRD attack 19/23</t>
  </si>
  <si>
    <t>https://www.business-humanrights.org/en/latest-news/joel-domingo-quispe-huisa/</t>
  </si>
  <si>
    <t>HRD attack 20/23</t>
  </si>
  <si>
    <t>https://www.business-humanrights.org/en/latest-news/alberto-c%C3%A1rdenas-challco/</t>
  </si>
  <si>
    <t>HRD attack 21/23</t>
  </si>
  <si>
    <t>https://www.business-humanrights.org/en/latest-news/exaltaci%C3%B3n-huaman%C3%AD-m%C3%ADo/</t>
  </si>
  <si>
    <t>HRD attack 22/23</t>
  </si>
  <si>
    <t>https://www.business-humanrights.org/en/latest-news/uriel-elguera-chilca/</t>
  </si>
  <si>
    <t>HRD attack 23/23</t>
  </si>
  <si>
    <t>https://www.business-humanrights.org/en/latest-news/%C3%A1ngel-widberto-flores-pilatu%C3%B1a-decentralized-autonomous-government-gda/</t>
  </si>
  <si>
    <t>HRD attack 1/2</t>
  </si>
  <si>
    <t>https://www.business-humanrights.org/en/latest-news/graham-richards/</t>
  </si>
  <si>
    <t>HRD attack 2/2</t>
  </si>
  <si>
    <t>https://www.business-humanrights.org/en/latest-news/laura-leonor-v%C3%A1squez-pineda-committee-for-the-defence-of-life-and-peace-in-san-rafael-las-flores/</t>
  </si>
  <si>
    <t>NGO</t>
  </si>
  <si>
    <t>Remembering women killed fighting for human rights in 2017</t>
  </si>
  <si>
    <t>https://www.business-humanrights.org/en/latest-news/pedro-rafael-maldonado-centro-de-accion-legal-ambiental-y-social-de-guatemala-calas-legal-environmental-and-social-action-centre-of-guatemala/</t>
  </si>
  <si>
    <t>Guatemala: Death threats against Rafael Maldonado, Director of the Legal Department of CALAS</t>
  </si>
  <si>
    <t>https://www.business-humanrights.org/en/latest-news/tel%C3%A9sforo-odilio-pivaral-gonz%C3%A1lez-committee-for-the-defense-of-life-and-peace-in-san-rafael-las-flores/</t>
  </si>
  <si>
    <t>Guatemalan activist murdered near mine site</t>
  </si>
  <si>
    <t>https://www.business-humanrights.org/en/latest-news/ronal-david-barillas-d%C3%ADaz-committee-of-communities-affected-by-the-sugar-industry/</t>
  </si>
  <si>
    <t>Assassination of the defender of the rights of the Xinka People Ronal David Barillas Díaz</t>
  </si>
  <si>
    <t>https://www.business-humanrights.org/en/latest-news/%C3%B3scar-roderico-morales-garc%C3%ADa-committee-in-defence-of-life-and-peace/</t>
  </si>
  <si>
    <t>Oscar accused four times by the transnational Tahoe Resources Inc.</t>
  </si>
  <si>
    <t>Chuquicamata</t>
  </si>
  <si>
    <t>https://www.business-humanrights.org/en/latest-news/acciona-ossa-pizzarotti-workers/</t>
  </si>
  <si>
    <t>Rebellion by Chilean miners comes into conflict with unions</t>
  </si>
  <si>
    <t>https://www.business-humanrights.org/en/latest-news/sergio-huaman%C3%AD/</t>
  </si>
  <si>
    <t>https://www.business-humanrights.org/en/latest-news/herbert-huam%C3%A1n/</t>
  </si>
  <si>
    <t>https://www.business-humanrights.org/en/latest-news/sergio-huamani/</t>
  </si>
  <si>
    <t>UK mining firm in court over claims it mistreated environmental activists</t>
  </si>
  <si>
    <t>https://www.business-humanrights.org/en/latest-news/maiko-zulu/</t>
  </si>
  <si>
    <t>Police arrest Maiko Zulu for staging lone protest against KCM owners</t>
  </si>
  <si>
    <t>https://www.business-humanrights.org/en/latest-news/konkola-copper-mines-workers/</t>
  </si>
  <si>
    <t>KCM contractors stage protests in Chingola</t>
  </si>
  <si>
    <t>https://www.business-humanrights.org/en/latest-news/oliver-holland-leigh-day/</t>
  </si>
  <si>
    <t>Leigh Day Lawyer arrested in Zambia whilst meeting clients</t>
  </si>
  <si>
    <t>https://www.business-humanrights.org/en/latest-news/carlos-maaz-coc/</t>
  </si>
  <si>
    <t>HRD attack</t>
  </si>
  <si>
    <t>https://www.business-humanrights.org/en/latest-news/eduardo-bin-poou-fishermans-union-of-el-estor-izabal/</t>
  </si>
  <si>
    <t>https://www.business-humanrights.org/en/latest-news/crist%C3%B3bal-pop-fishermans-union-of-el-estor-izabal/</t>
  </si>
  <si>
    <t>Nickel mining produces political prisoners in Guatemala</t>
  </si>
  <si>
    <t>https://www.business-humanrights.org/en/latest-news/carlos-ernesto-choc-chub-prensa-comunitaria-3/</t>
  </si>
  <si>
    <t>Attacks against journalist and activist in Guatemala denounced</t>
  </si>
  <si>
    <t>https://www.business-humanrights.org/en/latest-news/angelica-choc/</t>
  </si>
  <si>
    <t>https://www.business-humanrights.org/en/latest-news/juan-bautista-xol/</t>
  </si>
  <si>
    <t>HRD attack 1/5</t>
  </si>
  <si>
    <t>HRD attack 2/5</t>
  </si>
  <si>
    <t>https://www.business-humanrights.org/en/latest-news/xyaab-tzuultaqa-radio-station/</t>
  </si>
  <si>
    <t>Journalist, press, or media, Indigenous peoples</t>
  </si>
  <si>
    <t>HRD attack 3/5</t>
  </si>
  <si>
    <t>https://www.business-humanrights.org/en/latest-news/defensor%C3%ADa-qeqchi-radio-station/</t>
  </si>
  <si>
    <t>HRD attack 4/5</t>
  </si>
  <si>
    <t>https://www.business-humanrights.org/en/latest-news/german-chub/</t>
  </si>
  <si>
    <t>Woman Killed While Protesting Chinese Copper Mine in Myanmar</t>
  </si>
  <si>
    <t>https://www.business-humanrights.org/en/latest-news/letpadaung-local-villagers/</t>
  </si>
  <si>
    <t>Open for Business? Corporate crime and abuses at Myanmar copper mine</t>
  </si>
  <si>
    <t>Miner shot dead in Indonesian strike</t>
  </si>
  <si>
    <t>https://www.business-humanrights.org/fr/derni%C3%A8res-actualit%C3%A9s/freeport-mcmoran-statement-on-developments-at-the-mine/</t>
  </si>
  <si>
    <t>INDONESIA: Police in Timika kill one union protester and injure others at Freeport</t>
  </si>
  <si>
    <t>https://www.business-humanrights.org/en/latest-news/pak-haji/</t>
  </si>
  <si>
    <t>Union, workers</t>
  </si>
  <si>
    <t>HRD attack 1/9</t>
  </si>
  <si>
    <t>https://www.business-humanrights.org/en/latest-news/ansye-lumenta/</t>
  </si>
  <si>
    <t>HRD attack 2/9</t>
  </si>
  <si>
    <t>https://www.business-humanrights.org/en/latest-news/lukman/</t>
  </si>
  <si>
    <t>HRD attack 3/9</t>
  </si>
  <si>
    <t>https://www.business-humanrights.org/en/latest-news/george-suebu/</t>
  </si>
  <si>
    <t>HRD attack 4/9</t>
  </si>
  <si>
    <t>https://www.business-humanrights.org/en/latest-news/john-yawang/</t>
  </si>
  <si>
    <t>HRD attack 5/9</t>
  </si>
  <si>
    <t>https://www.business-humanrights.org/en/latest-news/steven-edward-yawan/</t>
  </si>
  <si>
    <t>HRD attack 6/9</t>
  </si>
  <si>
    <t>https://www.business-humanrights.org/en/latest-news/arnon-mirino/</t>
  </si>
  <si>
    <t>HRD attack 7/9</t>
  </si>
  <si>
    <t>https://www.business-humanrights.org/en/latest-news/napoleon-korwa/</t>
  </si>
  <si>
    <t>HRD attack 8/9</t>
  </si>
  <si>
    <t>https://www.business-humanrights.org/en/latest-news/labai-alias-zaki/</t>
  </si>
  <si>
    <t>HRD attack 9/9</t>
  </si>
  <si>
    <t>https://www.business-humanrights.org/en/latest-news/adolfina-kuum-doli-masyarakat-adat-independen-independent-indigenous-peoples-action-front/</t>
  </si>
  <si>
    <t>"You'll be fired if you refuse" Labour abuses in Zambia's Chinese State-owned copper mines</t>
  </si>
  <si>
    <t>https://www.business-humanrights.org/en/latest-news/yolanda-esguerra-philippine-misereor-partnership-inc/</t>
  </si>
  <si>
    <t>HRD attack 1/4</t>
  </si>
  <si>
    <t>https://www.business-humanrights.org/en/latest-news/candy-hidalgo-philippine-misereor-partnership-inc/</t>
  </si>
  <si>
    <t>HRD attack 2/4</t>
  </si>
  <si>
    <t>https://www.business-humanrights.org/en/latest-news/edel-garingan-philippine-misereor-partnership-inc-pmpi/</t>
  </si>
  <si>
    <t>HRD attack 3/4</t>
  </si>
  <si>
    <t>https://www.business-humanrights.org/en/latest-news/victor-morillo-philippine-misereor-partnership-inc/</t>
  </si>
  <si>
    <t>HRD attack 4/4</t>
  </si>
  <si>
    <t>https://www.business-humanrights.org/en/latest-news/emerito-samarca/</t>
  </si>
  <si>
    <t>https://www.business-humanrights.org/en/latest-news/dionel-campos/</t>
  </si>
  <si>
    <t>https://www.business-humanrights.org/en/latest-news/veronico-lapsay-delamente/</t>
  </si>
  <si>
    <t>https://www.business-humanrights.org/en/latest-news/mine-workers-union-1-2-and-3/</t>
  </si>
  <si>
    <t>Striking miners clash with Police at Chile's Chuquicamata mine</t>
  </si>
  <si>
    <t>Kansanshi Mine</t>
  </si>
  <si>
    <t>https://www.business-humanrights.org/en/latest-news/edwar-lange-southern-africa-resource-watch-sarw/</t>
  </si>
  <si>
    <t>SARW Opposes Attempts by First Quantum Minerals to Silence It Through Court Action</t>
  </si>
  <si>
    <t>https://www.business-humanrights.org/en/latest-news/claude-kabemba-southern-africa-resource-watch-sarw/</t>
  </si>
  <si>
    <t>https://www.business-humanrights.org/en/latest-news/jehiel-moreno-alejo/</t>
  </si>
  <si>
    <t>Court of second instance orders the release of detainees for protest in Huarmey against Antamina</t>
  </si>
  <si>
    <t>https://www.business-humanrights.org/en/latest-news/adolfo-moreno-rojas/</t>
  </si>
  <si>
    <t>https://www.business-humanrights.org/en/latest-news/rufino-juan-tarazona-vega/</t>
  </si>
  <si>
    <t>https://www.business-humanrights.org/en/latest-news/luis-rufino-guerrero-virhues/</t>
  </si>
  <si>
    <t>https://www.business-humanrights.org/en/latest-news/angelo-andree-vilchez-cerna/</t>
  </si>
  <si>
    <t>https://www.business-humanrights.org/en/latest-news/chile-communities-affected-by-anglo-american-operations-question-mine-expansion-over-its-impact-on-water-sources/</t>
  </si>
  <si>
    <t>Green technologies for people and planet</t>
  </si>
  <si>
    <t>https://www.business-humanrights.org/en/latest-news/chile-communities-blame-anglo-america-for-polluting-its-rivers/</t>
  </si>
  <si>
    <t>Glencore and Anglo-America causing pollution heavey metals from mines in Peru and Chile causing illness and damaging crops</t>
  </si>
  <si>
    <t>https://www.business-humanrights.org/en/latest-news/chile-communities-stage-protest-to-denounce-the-water-usage-by-anglo-american-mine/</t>
  </si>
  <si>
    <t>Water protest in Lo Barnechea: It’s drought and it’s looting!</t>
  </si>
  <si>
    <t>https://www.business-humanrights.org/en/latest-news/peru-community-stage-protest-alleging-that-antamina-has-never-fully-paid-for-the-use-of-lands/</t>
  </si>
  <si>
    <t>Peru community to suspend Antamina protest that rattled markets</t>
  </si>
  <si>
    <t>https://www.business-humanrights.org/en/latest-news/peru-demonstrators-arrested-for-protesting-against-the-pollution-caused-by-the-antamina-ordered-to-be-released-by-court/</t>
  </si>
  <si>
    <t>https://www.business-humanrights.org/en/latest-news/chile-environmental-court-modifies-its-order-to-bhp-and-allows-it-to-extract-54-liters-of-water-per-second-for-its-cerro-colorado-mining-project/</t>
  </si>
  <si>
    <t>Chile court gives BHP's Cerro Colorado copper mine 90-day water pumping reprieve</t>
  </si>
  <si>
    <t>https://www.business-humanrights.org/en/latest-news/chile-bhp-reaches-agreement-with-a-court-in-environmental-remedy-caused-by-its-escondida-copper-mine-due-to-overdrawing-water-from-the-punta-negra-salt-flat/</t>
  </si>
  <si>
    <t>BHP to spend up to $93 mln under Chilean environmental court agreement</t>
  </si>
  <si>
    <t>https://www.business-humanrights.org/en/latest-news/per%C3%BA-comuneros-denuncian-intento-de-desalojo-de-protesta-por-incumplimientos-de-mmg/</t>
  </si>
  <si>
    <t>Las Bambas: Communards from Apurimac arrive Lima to complain about an attempted eviction</t>
  </si>
  <si>
    <t>https://www.business-humanrights.org/en/latest-news/per%C3%BA-comunidades-de-chumbivilcas-cusco-denuncian-represi%C3%B3n-por-protestas-contra-reclasificaci%C3%B3n-inconsulta-de-v%C3%ADas-que-favorece-a-proyectos-mineros/</t>
  </si>
  <si>
    <t>Mining corridor: repression leaves 14 injured, but protest continues</t>
  </si>
  <si>
    <t>https://www.business-humanrights.org/en/latest-news/per%C3%BA-an%C3%A1lisis-period%C3%ADstico-explica-los-or%C3%ADgenes-y-actualizaci%C3%B3n-del-conflicto-extendido-en-el-corredor-minero-cita-minera-china-las-bambas/</t>
  </si>
  <si>
    <t>The conflict over land extends in the mining corridor</t>
  </si>
  <si>
    <t>https://www.business-humanrights.org/en/latest-news/per%C3%BA-comunidades-protestan-reclamando-el-cierre-de-unidades-mineras/</t>
  </si>
  <si>
    <t>Premier Mirtha Vásquez, announces the presence of the Executive in the mining conflict zone, in Ayacucho</t>
  </si>
  <si>
    <t>https://www.business-humanrights.org/en/latest-news/drc-report-reveals-dire-working-conditions-discrimination-low-pay-across-cobalt-mines-supplying-electric-vehicle-manufacturers/</t>
  </si>
  <si>
    <t>The road to ruin? Electric vehicles and workers rights abuses at DR Congo industrial cobalt mines</t>
  </si>
  <si>
    <t>https://www.business-humanrights.org/en/latest-news/drc-report-reveals-the-human-rights-violations-by-private-security-employed-by-mining-companies/</t>
  </si>
  <si>
    <t>Individual</t>
  </si>
  <si>
    <t>PRIVATE SECURITY COMPANIES AND HUMAN RIGHTS IN THE PROVINCES OF UPPER KATANGA AND LUALABA Analysis of the legal framework and assessment of the situation of rights</t>
  </si>
  <si>
    <t>https://www.business-humanrights.org/en/latest-news/drc-report-reveals-the-unsafe-working-conditions-and-irresponsible-mining-practices-of-mining-companies/</t>
  </si>
  <si>
    <t>A power struggle over cobalt rattles the clean energy revolution</t>
  </si>
  <si>
    <t>https://www.business-humanrights.org/en/latest-news/chile-labour-contract-with-new-bonuses-and-production-incentives-ends-strike-at-codelcos-andina-copper-mine/</t>
  </si>
  <si>
    <t>Labor contract deal ends strike at Chile’s Andina copper mine</t>
  </si>
  <si>
    <t>https://www.business-humanrights.org/en/latest-news/zambia-canadian-mining-giant-files-lawsuit-against-ngo-over-reporting/</t>
  </si>
  <si>
    <t>PRESS RELEASE: SARW Opposes Attempts by First Quantum Minerals to Silence it through Court Action</t>
  </si>
  <si>
    <t>https://www.business-humanrights.org/en/latest-news/drc-investment-into-gecamines-threatened-as-chairman-faces-corruption-allegations/</t>
  </si>
  <si>
    <t>Hunt for 'blood diamonds of batteries' impedes green energy push</t>
  </si>
  <si>
    <t>https://www.business-humanrights.org/en/latest-news/peru-report-reveals-contamination-of-water-linked-to-glencore-mine/</t>
  </si>
  <si>
    <t>Toxic metals studies add to frustrations surrounding Swiss-owned mine in Peru</t>
  </si>
  <si>
    <t>https://www.business-humanrights.org/en/latest-news/peru-communities-stage-blockade-to-protest-against-the-environmental-and-social-impact-of-glencore-mine/</t>
  </si>
  <si>
    <t xml:space="preserve">Peru community says it won't end mine blockade until demands are met </t>
  </si>
  <si>
    <t>https://www.business-humanrights.org/en/latest-news/drc-congolese-workers-mining-cobalt-for-electric-vehicles-report-abuse-low-wages-racial-discrimination/</t>
  </si>
  <si>
    <t>Like slave and master DRC miners toil for 30p an hour to fuel electric cars</t>
  </si>
  <si>
    <t>https://www.business-humanrights.org/en/latest-news/congo-glencores-kcc-mine-spills-acid-into-nearby-rivers/</t>
  </si>
  <si>
    <t>Glencore's KCC mine in Congo had acid spill on March 16</t>
  </si>
  <si>
    <t>https://www.business-humanrights.org/en/latest-news/csos-write-to-investors-regarding-the-environmental-social-and-governance-practices-of-grupo-m%C3%A9xico/</t>
  </si>
  <si>
    <t>Investor letter to Grupo Mexico and Southern Copper</t>
  </si>
  <si>
    <t>Project</t>
  </si>
  <si>
    <t>Guyana</t>
  </si>
  <si>
    <t>Gabon</t>
  </si>
  <si>
    <t>HRD Attacks_Bool</t>
  </si>
  <si>
    <t>Allegations_Bool</t>
  </si>
  <si>
    <t>HRD Attacks_Int</t>
  </si>
  <si>
    <t>Allegations_Tracker_Int</t>
  </si>
  <si>
    <t>Allegations_Total_Int</t>
  </si>
  <si>
    <t>Note</t>
  </si>
  <si>
    <t>NEW</t>
  </si>
  <si>
    <t>#impacts</t>
  </si>
  <si>
    <t>#cat</t>
  </si>
  <si>
    <t>#attack</t>
  </si>
  <si>
    <t>https://www.albemarle.com/storage/wysiwyg/human_rights_policy_jan_2021.pdf</t>
  </si>
  <si>
    <t>Salar de Atacama</t>
  </si>
  <si>
    <t>https://www.business-humanrights.org/en/latest-news/chile-bhp-antofagasta-and-albemarle-sued-over-alleged-excessive-water-use-and-environmental-damage/</t>
  </si>
  <si>
    <t>Local community, ecosystem</t>
  </si>
  <si>
    <t>Regulatory action from public entities</t>
  </si>
  <si>
    <t>Chilean State sues BHP, Antofagasta mines over Atacama water use</t>
  </si>
  <si>
    <t>Ambatovy (joint venture between Sumitomo Corporation and Korea Mine Rehabilitation and Mineral Resources - KOMIR)</t>
  </si>
  <si>
    <t>https://ambatovy.com/en/sustainability/governance/</t>
  </si>
  <si>
    <t>https://www.angloamerican.com/~/media/Files/A/Anglo-American-Group/PLC/sustainability/approach-and-policies/hr-policy-document-english-oct-2021.pdf</t>
  </si>
  <si>
    <t>Anglo American Sur</t>
  </si>
  <si>
    <t>https://www.business-humanrights.org/es/%C3%BAltimas-noticias/chile-el-servicio-de-evaluaci%C3%B3n-ambiental-emiti%C3%B3-una-calificaci%C3%B3n-negativa-al-proyecto-los-bronces-integrado-de-anglo-american/</t>
  </si>
  <si>
    <t xml:space="preserve">Chile </t>
  </si>
  <si>
    <t>SEA califica desfavorablemente proyecto de ampliación Los Bronces Integrado</t>
  </si>
  <si>
    <t>https://www.business-humanrights.org/en/latest-news/chile-mina-el-soldado-recibe-16-recursos-de-reclamaci%C3%B3n-por-parte-de-comunidades-locales/</t>
  </si>
  <si>
    <t xml:space="preserve">Testimony in media articles/press reporting </t>
  </si>
  <si>
    <t>Comunidades presentan 16 recursos de reclamación contra proyecto El Soldado</t>
  </si>
  <si>
    <t>Antamina (joint venture BHP, Glencore, Teck Resources, Mitsubishi Corporation)</t>
  </si>
  <si>
    <t>https://www.antamina.com/politicas/politica-ddhh-antamina-k.pdf</t>
  </si>
  <si>
    <t>Antofagasta Minerals (part of Luksic Group)</t>
  </si>
  <si>
    <t>https://www.antofagasta.co.uk/media/4005/antofagasta-human-rights-policy.pdf</t>
  </si>
  <si>
    <t>Assmang (joint venture between Assore and African Rainbow Minerals)</t>
  </si>
  <si>
    <t>n/a</t>
  </si>
  <si>
    <t>https://www.barrick.com/English/sustainability/human-rights/default.aspx#:~:text=We%20have%20zero%20tolerance%20for,to%20any%20of%20our%20operations.</t>
  </si>
  <si>
    <t>https://www.business-humanrights.org/en/latest-news/zambia-farmers-in-kalumbila-district-threaten-road-block-over-barrick-lumwanas-unmet-demands/</t>
  </si>
  <si>
    <t>Local Farmers In Kalumbila District Have Threatened To Block The Road Leading To Their Farms Where Barrick Lumwana Is Doing Some Explorations If The Mine Fails To Meet Their Demands</t>
  </si>
  <si>
    <t>Pascua-Lama</t>
  </si>
  <si>
    <t>https://www.business-humanrights.org/en/latest-news/chile-supreme-court-of-chile-has-authorized-the-termination-of-barricks-pascua-lama-project/</t>
  </si>
  <si>
    <t>Chilean top court approves closure of Barrick’s Pascua Lama project</t>
  </si>
  <si>
    <t>https://www.business-humanrights.org/en/latest-news/chile-bhp-to-modify-operations-at-cerro-colorado-mine-after-court-ruling-on-water-usage/</t>
  </si>
  <si>
    <t>BHP to adapt Chile copper mine after court ruling on water usage</t>
  </si>
  <si>
    <t>Bikita Minerals (part of Sinomine)</t>
  </si>
  <si>
    <t>Garpenberg</t>
  </si>
  <si>
    <t>Bosai Minerals Group</t>
  </si>
  <si>
    <t>Matthews Ridge</t>
  </si>
  <si>
    <t>https://www.business-humanrights.org/en/latest-news/guyana-ministry-of-labour-is-investigating-manganese-company-for-inappropiate-working-conditions/</t>
  </si>
  <si>
    <t>GY</t>
  </si>
  <si>
    <t>Ministry probing complaints of poor conditions at manganese company</t>
  </si>
  <si>
    <t>Kalongwe</t>
  </si>
  <si>
    <t>https://www.business-humanrights.org/en/latest-news/peru-chinese-miner-mmg-warns-production-could-stop-at-las-bambas-copper-mine-amid-blockades/</t>
  </si>
  <si>
    <t>Local community, Indigenous Peoples</t>
  </si>
  <si>
    <t xml:space="preserve">NGO reports, Testimony in media articles/press reporting </t>
  </si>
  <si>
    <t>Chinese miner MMG to halt production at Peru’s Las Bambas copper mine amid blockades, stand-off with villagers</t>
  </si>
  <si>
    <t>https://www.business-humanrights.org/en/latest-news/peru-amid-protests-from-the-fuerabamba-community-claiming-that-the-company-has-been-failing-in-its-social-investment-commitments-mmg-halts-operations-in-las-bambas/</t>
  </si>
  <si>
    <t>MMG to halt Las Bambas mine operations amid protests</t>
  </si>
  <si>
    <t>https://www.business-humanrights.org/en/latest-news/peru-las-bambas-mining-company-executive-refers-to-plan-to-evict-indigenous-communities-who-are-camped-on-property/</t>
  </si>
  <si>
    <t>China-owned Las Bambas mine weighs plan to evict protesting communities</t>
  </si>
  <si>
    <t>https://www.business-humanrights.org/en/latest-news/per%C3%BA-la-empresa-las-bambas-dice-que-s%C3%AD-ha-cumplido-sus-compromisos-en-conflicto-con-comunidades/</t>
  </si>
  <si>
    <t>Peru: Las Bambas company says it has fulfilled its commitments in conflict with communities</t>
  </si>
  <si>
    <t>https://www.business-humanrights.org/en/latest-news/per%C3%BA-tras-desalojo-a-manifestantes-contra-la-mina-las-bambas-en-apur%C3%ADmac-se-reportan-14-heridos/</t>
  </si>
  <si>
    <t>Las Bambas: reportan 14 heridos y varios desmanes tras desalojo en Apurímac</t>
  </si>
  <si>
    <t>https://www.business-humanrights.org/en/latest-news/peru-community-members-removed-by-the-police-in-violent-clashes-at-las-bambas-mininig-site/</t>
  </si>
  <si>
    <t>Police move in to dislodge las bambas protestors with force</t>
  </si>
  <si>
    <t>https://www.business-humanrights.org/en/latest-news/per%C3%BA-segundo-d%C3%ADa-de-desalojos-en-apur%C3%ADmac-reporta-50-heridos/</t>
  </si>
  <si>
    <t>Apurímac: segundo día sangriento en Las Bambas</t>
  </si>
  <si>
    <t>https://www.business-humanrights.org/en/latest-news/per%C3%BA-presunta-represi%C3%B3n-policial-hacia-manifestantes-en-corredor-minero-de-las-bambas/</t>
  </si>
  <si>
    <t>Las Bambas: comuneros de Challhuahuacho denuncian presunta represión policial en Apurímac</t>
  </si>
  <si>
    <t>https://www.business-humanrights.org/en/latest-news/chile-trabajadores-contratistas-de-codelco-de-la-mesa-de-coordinaci%C3%B3n-nacional-bloquean-acceso-a-tres-minas-por-disputas-laborales/</t>
  </si>
  <si>
    <t>Workers, Union</t>
  </si>
  <si>
    <t>Mesa de Coordinación Nacional bloquea acceso a tres minas de Codelco</t>
  </si>
  <si>
    <t>https://www.business-humanrights.org/en/latest-news/chile-accidente-fatal-minero-en-mina-divisi%C3%B3n-salvador-de-codelco-deja-un-trabajador-muerto/</t>
  </si>
  <si>
    <t>Trabajador muere en División Salvador de Codelco</t>
  </si>
  <si>
    <t>https://www.business-humanrights.org/en/latest-news/chile-accidente-minero-en-la-mina-chuquicamata-de-codelco-deja-un-trabajador-muerto/</t>
  </si>
  <si>
    <t>Codelco informa fallecimiento de un trabajador en las faenas de Chuquicamata Subterránea</t>
  </si>
  <si>
    <t>Silvertip</t>
  </si>
  <si>
    <t>Collahuasi (joint venture of Anglo American, Glencore &amp; Japan Collahuasi Resources, part of Mitsui &amp; Co.)</t>
  </si>
  <si>
    <t>https://www.business-humanrights.org/en/latest-news/chile-trabajadora-de-codelco-ser%C3%A1-indemnizada-por-discriminaci%C3%B3n-arbitraria/</t>
  </si>
  <si>
    <t>Collahuasi tendrá que disculparse públicamente e indemnizar a trabajadora por "discriminación arbitraria"</t>
  </si>
  <si>
    <t>Quebrada Blanca</t>
  </si>
  <si>
    <t>https://www.business-humanrights.org/en/latest-news/chile-teck-resources-faces-environmental-charges-filed-by-environmental-regulator-sma/</t>
  </si>
  <si>
    <t>Teck’s Quebrada Blanca mine in Chile faces environmental charges</t>
  </si>
  <si>
    <t>Compania Minera Zaldivar SpA (joint venture between Antofagasta Plc, Barrick Gold)</t>
  </si>
  <si>
    <t>Zaldivar</t>
  </si>
  <si>
    <t>https://www.business-humanrights.org/en/latest-news/chile-legal-action-against-albemarle-antofagasta-and-bhp-for-alleged-environmental-damage-in-salar-de-atacama/</t>
  </si>
  <si>
    <t>Chile sues miners BHP and Antofagasta for environmental damage</t>
  </si>
  <si>
    <t>Consolidated Minerals (part of Ningxia Tianyuan Manganese Industry Group Co)</t>
  </si>
  <si>
    <t>Munali</t>
  </si>
  <si>
    <t>https://www.business-humanrights.org/en/latest-news/chile-comunidad-ind%C3%ADgena-presenta-demanda-por-presunto-da%C3%B1o-ambiental-contra-minera-el-abra/</t>
  </si>
  <si>
    <t>Indigenous Peoples</t>
  </si>
  <si>
    <t>Comunidad Indígena de Conchi Viejo presenta demanda contra Minera El Abra ante Defensa del Estado</t>
  </si>
  <si>
    <t>Lubambe</t>
  </si>
  <si>
    <t>https://www.business-humanrights.org/en/latest-news/zambia-lubambe-coppper-mine-is-advised-by-the-mines-ministry-to-reverse-the-wrongful-termination-of-178-employees/</t>
  </si>
  <si>
    <t>Mines Minister advises Lubambe Copper Mine to reverse its decision to declare 178 workers redundant</t>
  </si>
  <si>
    <t>Comide</t>
  </si>
  <si>
    <t>Moanda</t>
  </si>
  <si>
    <t>https://www.business-humanrights.org/en/latest-news/gabon-les-salari%C3%A9s-de-la-mine-de-mangan%C3%A8se-de-moanda-filiale-deramet-protestent-contre-le-paiement-discriminatoire-des-primes/</t>
  </si>
  <si>
    <t>GA</t>
  </si>
  <si>
    <t>Les agents de Comilog  en grève à cause du paiement discriminatoire des primes</t>
  </si>
  <si>
    <t>First Quantum Minerals</t>
  </si>
  <si>
    <t>https://www.business-humanrights.org/en/latest-news/when-companies-meet-communities-the-copper-storm-brewing-in-north-western-zambia/</t>
  </si>
  <si>
    <t>When Companies Meet Communities: The Copper Storm Brewing in North-Western Zambia</t>
  </si>
  <si>
    <t>https://www.business-humanrights.org/en/latest-news/zambia-report-finds-labour-abuse-of-africans-employed-by-chinas-state-owned-companies/</t>
  </si>
  <si>
    <t>https://www.business-humanrights.org/en/latest-news/lobbying-firm-allegedly-planned-secretive-campaign-to-influence-elections-in-drc-and-zambia-on-behalf-of-first-quantum-minerals/</t>
  </si>
  <si>
    <t>Public entity, Local community</t>
  </si>
  <si>
    <t>Tory-linked lobbying firm agreed to help swing DRC election, leak suggests</t>
  </si>
  <si>
    <t>https://www.business-humanrights.org/en/latest-news/panam%C3%A1-gobierno-ordena-cese-de-actividades-de-mina-de-cobre-de-minera-panam%C3%A1-y-pide-adopci%C3%B3n-de-medidas-de-cumplimiento-de-las-disposiciones-ambientales/</t>
  </si>
  <si>
    <t>Panamá ordena "cese de operaciones" de gran mina operada por canadiense FQM</t>
  </si>
  <si>
    <t>https://www.business-humanrights.org/en/latest-news/indonesia-striking-miner-killed-while-protesting/</t>
  </si>
  <si>
    <t>https://www.business-humanrights.org/en/latest-news/congo-public-finance-watchdog-revails-400-million-went-unaccounted-from-state-mining-company/</t>
  </si>
  <si>
    <t>Testimony in media articles/press reporting, Regulatory action from public entities</t>
  </si>
  <si>
    <t>Congo auditor says $400 million went missing from state mining company</t>
  </si>
  <si>
    <t>https://www.glencore.com/.rest/api/v1/documents/f2d81b57e4d807b70f3f307d7a877d86/Human+Rights+Policy.pdf</t>
  </si>
  <si>
    <t>Katanga</t>
  </si>
  <si>
    <t>https://www.business-humanrights.org/en/latest-news/bolivia-sinchi-wayra-mine-allegedly-criminalising-protest-in-oruro/</t>
  </si>
  <si>
    <t>https://www.business-humanrights.org/en/latest-news/drc-investigations-reveal-poor-working-conditions-at-the-kamoto-copper-company-with-glencores-comments/</t>
  </si>
  <si>
    <t>The EV boom is being fueled by underpaid, underfed cobalt miners - Workers at a Tesla supplier say they can’t get enough food or water on the job</t>
  </si>
  <si>
    <t>https://www.business-humanrights.org/en/latest-news/glencore-admitted-guilt-in-relation-to-foreign-bribery-and-schemes-involving-market-manipulation/#</t>
  </si>
  <si>
    <t>Glencore Entered Guilty Pleas to Foreign Bribery and Market Manipulation Schemes</t>
  </si>
  <si>
    <t>Mopani</t>
  </si>
  <si>
    <t>https://www.business-humanrights.org/en/latest-news/zambia-glencore-under-investigation-for-allegedly-making-a-corrupt-payment-to-a-political-party-in-zambia/</t>
  </si>
  <si>
    <t>Glencore faces probe over alleged payment to Zambian political party</t>
  </si>
  <si>
    <t>Yauli, Andaychuy</t>
  </si>
  <si>
    <t>Zinc, Copper</t>
  </si>
  <si>
    <t>https://www.business-humanrights.org/en/latest-news/latinoam%C3%A9rica-mineros-de-colombia-y-per%C3%BA-presentan-resentan-una-queja-ante-el-single-entry-point-de-la-comisi%C3%B3n-europea/</t>
  </si>
  <si>
    <t>Testimony in media articles/press reporting, lawsuit</t>
  </si>
  <si>
    <t>Queja ante la SEP por derechos laborales</t>
  </si>
  <si>
    <t>https://www.business-humanrights.org/es/%C3%BAltimas-noticias/peru-accident-with-volcans-truck-causes-zinc-spill-polluting-river-chill%C3%B3n-and-surrounding-fish-farms/</t>
  </si>
  <si>
    <t xml:space="preserve"> Zinc spill causes major river pollution</t>
  </si>
  <si>
    <t>Groote Eylandt Mining Company Pty Ltd (GEMCO) (joint venture between South 32 and Anglo American)</t>
  </si>
  <si>
    <t>Grupo Buritipar</t>
  </si>
  <si>
    <t>https://www.gmexico.com/GMDocs/CulturaCorporativa/CC_ES_02.pdf</t>
  </si>
  <si>
    <t>Charcas Mine</t>
  </si>
  <si>
    <t>ASARCO Copper Mine(s) in Mexico (Mine Name Unknown)</t>
  </si>
  <si>
    <t>Silver Bell</t>
  </si>
  <si>
    <t>https://www.business-humanrights.org/en/latest-news/usa-united-steel-workers-union-filed-a-complaint-against-asarco-for-alleged-unfair-labour-practices-2/</t>
  </si>
  <si>
    <t>United Steel Workers file charges against ASARCO for unfair practices</t>
  </si>
  <si>
    <t>https://www.business-humanrights.org/en/latest-news/20-community-members-of-tumilaca-pocata-coscore-and-tala/</t>
  </si>
  <si>
    <t>Tia Maria</t>
  </si>
  <si>
    <t>https://www.business-humanrights.org/en/latest-news/jesús-mariano-cornejo-reynoso/</t>
  </si>
  <si>
    <t>https://www.business-humanrights.org/en/latest-news/jaime-de-la-cruz/</t>
  </si>
  <si>
    <t>https://www.business-humanrights.org/en/latest-news/m%C3%A9xico-estudio-evidencia-impactos-en-la-salud-de-las-comunidades-de-sonora-8-a%C3%B1os-despu%C3%A9s-del-derrame-de-buenavista-del-cobre/</t>
  </si>
  <si>
    <t>El camino hacia la verdad tras 8 años de impunidad en el Río Sonora</t>
  </si>
  <si>
    <t>https://www.business-humanrights.org/en/latest-news/per%C3%BA-contin%C3%BAa-conflicto-en-mina-de-cuajone/</t>
  </si>
  <si>
    <t>Hudbay Minerals</t>
  </si>
  <si>
    <t>Cooper Mountain Mine</t>
  </si>
  <si>
    <t>Fenix (El Estor)</t>
  </si>
  <si>
    <t>https://www.business-humanrights.org/en/latest-news/myanmar-female-human-rights-defender-killed-while-protesting-mining/</t>
  </si>
  <si>
    <t>Jabal Sayid (joint venture with Barrick Gold and Ma’aden)</t>
  </si>
  <si>
    <t>Kalagadi Manganese (joint venture with Kalahari Resources, Industrial Development Corporation (South Africa), and Kgalagadi Alloys</t>
  </si>
  <si>
    <t>https://www.business-humanrights.org/en/latest-news/canada-as-part-of-an-investigation-into-swiss-bank-transfers-the-vancouver-office-of-ivanhoe-mines-underwent-a-police-search/</t>
  </si>
  <si>
    <t>Police searched Ivanhoe Mines’ Vancouver office as part of Swiss bank transfer investigation</t>
  </si>
  <si>
    <t>Carlotta, Robinson</t>
  </si>
  <si>
    <t>ICM Pachapaqui</t>
  </si>
  <si>
    <t>Pachapaqui</t>
  </si>
  <si>
    <t>http://livent.com/wp-content/uploads/2020/02/Livent-Policy-on-Human-Rights.pdf</t>
  </si>
  <si>
    <t>https://www.business-humanrights.org/en/latest-news/portugal-contractor-dies-at-lundin-minings-neves-corvo-mine/</t>
  </si>
  <si>
    <t>Lundin Mining Reports Contractor Fatality at Neves-Corvo Mine</t>
  </si>
  <si>
    <t>Alcaparrosa</t>
  </si>
  <si>
    <t>https://www.business-humanrights.org/en/latest-news/chile-m%C3%A1ximo-tribunal-multa-a-minera-la-candelaria-por-da%C3%B1o-ambiental/</t>
  </si>
  <si>
    <t>Corte Suprema confirma multa a Minera Candelaria por infracción de no disminuir uso de agua subterránea que generó daño ambiental</t>
  </si>
  <si>
    <t>https://www.business-humanrights.org/en/latest-news/chile-minera-lundin-es-sancionada-por-da%C3%B1os-al-acu%C3%ADfero-del-r%C3%ADo-copiap%C3%B3/</t>
  </si>
  <si>
    <t>El organismo regulador del agua en Chile multa a una filial de Lundin por un socavón</t>
  </si>
  <si>
    <t>MARA project (Joint Venture between Glencore and Yamana Gold)</t>
  </si>
  <si>
    <t>Agua Rica</t>
  </si>
  <si>
    <t>http://www.alumbrera.com.ar/desarrollo-sostenible/derechos-humanos/#:~:text=Minera%20Alumbrera%20cuenta%20con%20mecanismos,trabajo%20infantil%2C%20forzado%20u%20obligatorio.</t>
  </si>
  <si>
    <t>https://www.business-humanrights.org/en/latest-news/aldo-flores-el-algarrobo-assembly/</t>
  </si>
  <si>
    <t>https://www.business-humanrights.org/en/latest-news/enzo-brizuela-el-algarrobo-assembly/</t>
  </si>
  <si>
    <t>Mina Alumbrera</t>
  </si>
  <si>
    <t>https://www.business-humanrights.org/en/latest-news/argentina-gerentes-corporativos-de-minera-la-alumbrera-ser%C3%A1n-juzgados-por-presunta-contaminaci%C3%B3n/</t>
  </si>
  <si>
    <t>Finalmente juzgarán a dos gerentes de Minera La Alumbrera por contaminación</t>
  </si>
  <si>
    <t>Minera Escondida (joint venture between BHP, Rio Tinto and JECO Corp)</t>
  </si>
  <si>
    <t>https://www.business-humanrights.org/en/latest-news/chile-ante-denuncias-por-falta-de-seguridad-en-el-trabajo-trabajadores-de-mina-escondida-ir%C3%A1n-a-huelga/</t>
  </si>
  <si>
    <t xml:space="preserve">Workers </t>
  </si>
  <si>
    <t>Trabajadores de mina Escondida podrían paralizar labores tras rechazar oferta</t>
  </si>
  <si>
    <t>Minera Exar SA (joint venture of Lithium Americas Corp, Ganfeng Lithium, and JEMSE)</t>
  </si>
  <si>
    <t>Cauchari-Olaroz</t>
  </si>
  <si>
    <t>https://www.business-humanrights.org/en/latest-news/argentina-families-of-apacheta-collective-were-victims-of-threats-and-harassment-for-protesting-mining/</t>
  </si>
  <si>
    <t>https://www.business-humanrights.org/en/latest-news/argentina-indigenous-communities-opposing-lithium-mining-face-threats-attacks/</t>
  </si>
  <si>
    <t>Franke</t>
  </si>
  <si>
    <t>Minera Los Pelambres (joint venture between Antofagasta and a Japanese consortium)</t>
  </si>
  <si>
    <t>https://www.business-humanrights.org/en/latest-news/chile-la-minera-leva-un-proceso-en-contra-de-los-abogados-de-la-comunidad/</t>
  </si>
  <si>
    <t>Moa</t>
  </si>
  <si>
    <t>Newmont (formerly Newmont Goldcorp)</t>
  </si>
  <si>
    <t>Nexa Resources (part of Votorantim)</t>
  </si>
  <si>
    <t>Nexa Resources Zinc Mine(s) in Peru (Mine Name Unknown)</t>
  </si>
  <si>
    <t>Atacocha San Gerado</t>
  </si>
  <si>
    <t>https://www.business-humanrights.org/en/latest-news/peru-san-juan-de-milpo-community-blocks-nexa-resources-zinc-mine-and-activities-are-suspended/</t>
  </si>
  <si>
    <t>Nexa Resources halts Peruvian zinc mine due to blockade</t>
  </si>
  <si>
    <t>Nickel Asia Corporation (NAC)</t>
  </si>
  <si>
    <t>https://www.nornickel.com/upload/iblock/df8/PJSC_MMC_Norilsk_Nickel_Human_Rights_Policy.pdf</t>
  </si>
  <si>
    <t>https://www.business-humanrights.org/en/latest-news/usa-new-lawsuit-agains-nyrstar-alleges-company-intended-to-injure-or-kill-one-of-their-mine-employees/</t>
  </si>
  <si>
    <t>Lawsuit filing: Knox County mine ‘actually intended to injure or kill’ employee</t>
  </si>
  <si>
    <t>https://www.panamericansilver.com/wp-content/uploads/2022/04/Human-Rights-Policy.pdf</t>
  </si>
  <si>
    <t>Arcadia</t>
  </si>
  <si>
    <t>Ramu Nickel Cobalt Project (joint venture between MCC, Mineral Resources Development Company and Nickel 28 Capital)</t>
  </si>
  <si>
    <t>Oyu Tolgoi</t>
  </si>
  <si>
    <t>https://www.riotinto.com/en/sustainability/human-rights</t>
  </si>
  <si>
    <t>Ruashi Mine</t>
  </si>
  <si>
    <t>Shaanxi Nonferrous Metals (Shaanxi Aigerui Nonferrous Metals Company Limited)</t>
  </si>
  <si>
    <t>Sierra Gorda SCM (a joint venture of KGHM and South32)</t>
  </si>
  <si>
    <t>https://www.sqmlithium.com/en/politica-de-derechos-humanos/#:~:text=We%20are%20committed%20to%3A,throughout%20our%20entire%20supply%20chain.</t>
  </si>
  <si>
    <t>Solway Group</t>
  </si>
  <si>
    <t>https://solwaygroup.com/sustainability-polices/</t>
  </si>
  <si>
    <t>Journalist, press or media</t>
  </si>
  <si>
    <t>https://www.business-humanrights.org/en/latest-news/cristobal-pop-fishermans-union-of-el-estor-izabal/</t>
  </si>
  <si>
    <t>Workers, Union, Indigenous Peoples</t>
  </si>
  <si>
    <t>https://www.business-humanrights.org/en/latest-news/roque-sub-cucul-ancestral-mayan-qeqchi-council-of-the-department-of-alta-verapaz/</t>
  </si>
  <si>
    <t>https://www.business-humanrights.org/en/latest-news/cristóbal-pop-mayan-qeqchi-ancestral-authorities-councils/</t>
  </si>
  <si>
    <t>https://www.business-humanrights.org/en/latest-news/qeqchi-authorities-from-the-chapín-abajo-community/</t>
  </si>
  <si>
    <t>https://www.business-humanrights.org/en/latest-news/guatemala-minera-f%C3%A9nix-no-ces%C3%B3-operaciones-a-pesar-de-tener-licencia-suspendida-sin-embargo-se-oficializa-su-derecho-de-extracci%C3%B3n/</t>
  </si>
  <si>
    <t>Es oficial: La mina nunca dejó de funcionar</t>
  </si>
  <si>
    <t>https://www.business-humanrights.org/en/latest-news/guatemala-solway-sab%C3%ADa-de-la-contaminaci%C3%B3n-del-agua-generada-por-sus-actividades-y-busc%C3%B3-disuadir-la-oposici%C3%B3n-de-locales-y-periodistas-seg%C3%BAn-documentos/#</t>
  </si>
  <si>
    <t>El juego sucio de Solway: documentos internos revelan las estrategias sofisticadas de una minera de níquel para comprar favores en Guatemala</t>
  </si>
  <si>
    <t>https://www.business-humanrights.org/en/latest-news/guatemala-solway-group-sanctioned-for-mining-related-corruption-in-guatemala-by-the-us-government/</t>
  </si>
  <si>
    <t>New US Sanctions Target Russian Corruption in Guatemala’s Mining Sector</t>
  </si>
  <si>
    <t>https://www.south32.net/docs/default-source/general-library/human-rights/our-approach-to-human-rights-for-publication.pdf?</t>
  </si>
  <si>
    <t>Sumitomo Corporation (part of Sumitomo Group)</t>
  </si>
  <si>
    <t>https://www.sumitomocorp.com/en/jp/sustainability/respect#:~:text=Sumitomo%20Corporation%20will%20comply%20with,respect%20international%20human%20rights%20norms.</t>
  </si>
  <si>
    <t>Tenke Fungurume Mining (TFM) (joint venture between CMOC and Gecamines)</t>
  </si>
  <si>
    <t>https://www.business-humanrights.org/en/latest-news/r%C3%A9p-d%C3%A9m-du-congo-des-ong-accusent-tfm-et-delta-protection-de-complicit%C3%A9-dans-la-mort-dune-personne-et-demandent-louverture-dune-enqu%C3%AAte-contre-les-deux-entreprises/</t>
  </si>
  <si>
    <t>https://www.business-humanrights.org/en/latest-news/drc-dispute-bewteen-cmoc-and-g%C3%A9camines-over-tenge-fugureme-would-revail-alleged-underreporting-of-profits/</t>
  </si>
  <si>
    <t>One of World’s Biggest Cobalt Mines Is at Stake in Congo Fight</t>
  </si>
  <si>
    <t>https://trevali.com/sustainability/human-rights-policy/</t>
  </si>
  <si>
    <t>Perkoa</t>
  </si>
  <si>
    <t>https://www.business-humanrights.org/en/latest-news/burkina-faso-trevali-managers-found-guilty-of-involuntary-manslaughter-after-a-flash-flood-killed-eight-miners-in-april/</t>
  </si>
  <si>
    <t>Burkina Faso</t>
  </si>
  <si>
    <t>BF</t>
  </si>
  <si>
    <t>Trevali managers found guilty of involuntary manslaughter in Burkina Faso</t>
  </si>
  <si>
    <t>Tshipi Borwa</t>
  </si>
  <si>
    <t>Vedanta Resources Limited</t>
  </si>
  <si>
    <t>https://www.business-humanrights.org/en/latest-news/papua-new-guinea-complaint-filed-with-australian-ncp-regarding-wafi-golpu-gold-mine/</t>
  </si>
  <si>
    <t>Complaint Against Newcrest Mining Limited and Harmony Gold (Australia) Pty Ltd</t>
  </si>
  <si>
    <t>Xstrata (now part of Glencore)</t>
  </si>
  <si>
    <t>https://www.business-humanrights.org/en/latest-news/zambia-mopani-denies-strike-allegations-as-workers-endure-six-months-without-payment/</t>
  </si>
  <si>
    <t>Mopani refutes looming strike allegations as workers go six months without pay</t>
  </si>
  <si>
    <t>Zhejiang Huayou Cobalt Mine in DRC (Mine Name Unknown)</t>
  </si>
  <si>
    <t>https://www.business-humanrights.org/en/latest-news/apple-and-google-named-in-us-lawsuit-over-congolese-child-cobalt-mining-deaths/</t>
  </si>
  <si>
    <t>Apple and Google named in US lawsuit over Congolese child cobalt mining deaths</t>
  </si>
  <si>
    <t>Bor Copper Mines</t>
  </si>
  <si>
    <t>https://www.zijinmining.com/sustainable/Security_and_Human_Rights.htm#:~:text=We%20are%20dedicated%20to%20protecting,by%20our%20production%20and%20operations.</t>
  </si>
  <si>
    <t>https://www.business-humanrights.org/en/latest-news/serbia-group-claims-zijin-mining-is-polluting-village-in-serbia/</t>
  </si>
  <si>
    <t>China’s Zijin Mining Polluting Serbian Village, Says Group</t>
  </si>
  <si>
    <t>Wanbao Mining</t>
  </si>
  <si>
    <t>https://www.business-humanrights.org/en/latest-news/myanmar-controversial-letpadaung-copper-mine-raises-questions-over-chinas-commitment-to-responsible-business/</t>
  </si>
  <si>
    <t>China promises Myanmar responsible investment but copper mine clashes raise questions</t>
  </si>
  <si>
    <t>#allegations</t>
  </si>
  <si>
    <t>Compañía Minera Zafranal</t>
  </si>
  <si>
    <t>Freeport-McMoRan</t>
  </si>
  <si>
    <t>Grupo BAL</t>
  </si>
  <si>
    <t>Grupo México</t>
  </si>
  <si>
    <t>Compania Minera Autlan</t>
  </si>
  <si>
    <t>Minera Las Cenizas</t>
  </si>
  <si>
    <t>Norilsk Nickel</t>
  </si>
  <si>
    <t>Premier African Minerals Ltd.</t>
  </si>
  <si>
    <t>PTVI ( joint venture between Vale, Sumitomo Metal Mining and Mining Industry Indonesia).</t>
  </si>
  <si>
    <t>Samancor Manganese Joint Venture (joint venture between South32 and Anglo American)</t>
  </si>
  <si>
    <t>Shalina Resources Ltd.</t>
  </si>
  <si>
    <t>Tahoe Resources (part of Pan American Silver)</t>
  </si>
  <si>
    <t>Tshipi é Ntle Manganese Mining (joint venture between Ntsimbintle Mining, Jupiter Mines and OM Holdings)</t>
  </si>
  <si>
    <t>Wafi-Golpu (joint venture between Harmony and Newcrest)</t>
  </si>
  <si>
    <t>ZCCM Investments</t>
  </si>
  <si>
    <t>Zhejiang Huayou Cobalt Co. Ltd.</t>
  </si>
  <si>
    <t>China North Industries (NORINCO)</t>
  </si>
  <si>
    <t>Minerals and Metals Group (MMG) (part of China Minmetals)</t>
  </si>
  <si>
    <t>Anvil Mining (part of China Minmetals)</t>
  </si>
  <si>
    <t>Copper Mesa Mining</t>
  </si>
  <si>
    <t>Ghana Manganese Company (GMC)</t>
  </si>
  <si>
    <t>Compagnie Minière de l'Ogooué (COMILOG) (part of ERAMET)</t>
  </si>
  <si>
    <t>Boss Mining (part of ERG)</t>
  </si>
  <si>
    <t>FQM Trident (Formerly Kalumbila Minerals)</t>
  </si>
  <si>
    <t>Sociedad Minera Cerro Verde (joint venture Freeport-McMoRan, Sumitomo Mining Co. &amp; Buenaventura)</t>
  </si>
  <si>
    <t>PT Freeport Indonesia (part of Freeport-McMoRan)</t>
  </si>
  <si>
    <t>Minera Los Quenuales</t>
  </si>
  <si>
    <t>McArthur River Mining (part of Glencore)</t>
  </si>
  <si>
    <t>Minera Aguilar (part of Integra Capital previously part of Glencore)</t>
  </si>
  <si>
    <t>Mopani Copper Mines Plc  (Part of ZCCM Investments)</t>
  </si>
  <si>
    <t>Buritirama Mineração (or Mineração Buritirama)</t>
  </si>
  <si>
    <t>Southern Copper (part of Grupo México)</t>
  </si>
  <si>
    <t>Industrial Minera México (part of Grupo México)</t>
  </si>
  <si>
    <t>ASARCO (part of Grupo México)</t>
  </si>
  <si>
    <t>Candelaria Mining</t>
  </si>
  <si>
    <t>Century Mining</t>
  </si>
  <si>
    <t>Compañía Guatemalteca de Níquel (CGN) (part of Solway Group)</t>
  </si>
  <si>
    <t>Lumwana</t>
  </si>
  <si>
    <t>Codelco Copper Mine(s) in Ecuador (Mine Name Unknown)</t>
  </si>
  <si>
    <t>Cuajone</t>
  </si>
  <si>
    <t>Peñasquito</t>
  </si>
  <si>
    <t>Rosh Pinah</t>
  </si>
  <si>
    <t>Wafi-Golpu</t>
  </si>
  <si>
    <t>ℹ️ The numbers of allegations and attacks displayed in this section are static, and correct as of our latest round of research released on 7th June 2023.</t>
  </si>
  <si>
    <t>ℹ️ The numbers of allegations and attacks displayed in this section are static, and correct as of our latest round of research released on 7th June 2023. Our HRD database tracks attacks from 2015. For this project, 2 of 3 HRD attacks are prior to 2015 and therefore not included in our HRD database, but are recorded as allegations on our website, for the purposes of the Transition Minerals Tracker.</t>
  </si>
  <si>
    <t>ℹ️ The numbers of allegations and attacks displayed in this section are static, and correct as of our latest round of research released on 7th June 2023. Our HRD database tracks attacks from 2015. For this project, 1 of 1 HRD attacks are prior to 2015 and therefore not included in our HRD database, but are recorded as allegations on our website, for the purposes of the Transition Minerals Tracker.</t>
  </si>
  <si>
    <t>ℹ️ The numbers of allegations and attacks displayed in this section are static, and correct as of our latest round of research released on 7th June 2023. Our HRD database tracks attacks from 2015. For this project, 5 of 12 HRD attacks are prior to 2015 and therefore not included in our HRD database, but are recorded as allegations on our website, for the purposes of the Transition Minerals Tracker.</t>
  </si>
  <si>
    <t>ℹ️ The numbers of allegations and attacks displayed in this section are static, and correct as of our latest round of research released on 7th June 2023. Our HRD database tracks attacks from 2015. For this project, 1 of 2 HRD attacks are prior to 2015 and therefore not included in our HRD database, but are recorded as allegations on our website, for the purposes of the Transition Minerals Tracker.</t>
  </si>
  <si>
    <t>ℹ️ The numbers of allegations and attacks displayed in this section are static, and correct as of our latest round of research released on 7th June 2023. Our HRD database tracks attacks from 2015. For this project, 1 of 12 HRD attacks are prior to 2015 and therefore not included in our HRD database, but are recorded as allegations on our website, for the purposes of the Transition Minerals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</si>
</sst>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1"/>
      <color theme="1"/>
      <name val="Calibri (Body)"/>
    </font>
    <font>
      <b/>
      <sz val="11"/>
      <color rgb="FF000000"/>
      <name val="Calibri (Body)"/>
    </font>
    <font>
      <b/>
      <sz val="11"/>
      <name val="Calibri (Body)"/>
    </font>
    <font>
      <b/>
      <sz val="12"/>
      <color theme="1"/>
      <name val="Calibri"/>
      <family val="2"/>
      <scheme val="minor"/>
    </font>
    <font>
      <b/>
      <sz val="12"/>
      <color theme="1"/>
      <name val="Calibri"/>
      <family val="2"/>
    </font>
    <font>
      <sz val="11"/>
      <color theme="1"/>
      <name val="Calibri"/>
      <family val="2"/>
      <scheme val="minor"/>
    </font>
    <font>
      <u/>
      <sz val="11"/>
      <color theme="10"/>
      <name val="Calibri"/>
      <family val="2"/>
      <scheme val="minor"/>
    </font>
    <font>
      <b/>
      <sz val="11"/>
      <color theme="0"/>
      <name val="Calibri (Body)"/>
    </font>
    <font>
      <sz val="11"/>
      <color theme="1"/>
      <name val="Calibri"/>
      <family val="2"/>
    </font>
    <font>
      <sz val="11"/>
      <color rgb="FF000000"/>
      <name val="Calibri"/>
      <family val="2"/>
      <scheme val="minor"/>
    </font>
    <font>
      <sz val="11"/>
      <color rgb="FF000000"/>
      <name val="Calibri"/>
      <family val="2"/>
    </font>
    <font>
      <sz val="11"/>
      <color rgb="FFFF0000"/>
      <name val="Calibri"/>
      <family val="2"/>
    </font>
    <font>
      <sz val="10"/>
      <color theme="1"/>
      <name val="Arial"/>
      <family val="2"/>
    </font>
    <font>
      <b/>
      <sz val="9"/>
      <color indexed="81"/>
      <name val="Tahoma"/>
      <family val="2"/>
    </font>
    <font>
      <sz val="9"/>
      <color indexed="81"/>
      <name val="Tahoma"/>
      <family val="2"/>
    </font>
  </fonts>
  <fills count="23">
    <fill>
      <patternFill patternType="none"/>
    </fill>
    <fill>
      <patternFill patternType="gray125"/>
    </fill>
    <fill>
      <patternFill patternType="solid">
        <fgColor theme="6" tint="0.39997558519241921"/>
        <bgColor indexed="64"/>
      </patternFill>
    </fill>
    <fill>
      <patternFill patternType="solid">
        <fgColor theme="5"/>
        <bgColor indexed="64"/>
      </patternFill>
    </fill>
    <fill>
      <patternFill patternType="solid">
        <fgColor theme="9" tint="0.39997558519241921"/>
        <bgColor indexed="64"/>
      </patternFill>
    </fill>
    <fill>
      <patternFill patternType="solid">
        <fgColor rgb="FFE6A913"/>
        <bgColor indexed="64"/>
      </patternFill>
    </fill>
    <fill>
      <patternFill patternType="solid">
        <fgColor rgb="FFE686AE"/>
        <bgColor indexed="64"/>
      </patternFill>
    </fill>
    <fill>
      <patternFill patternType="solid">
        <fgColor theme="8" tint="0.39997558519241921"/>
        <bgColor indexed="64"/>
      </patternFill>
    </fill>
    <fill>
      <patternFill patternType="solid">
        <fgColor rgb="FFE67147"/>
        <bgColor indexed="64"/>
      </patternFill>
    </fill>
    <fill>
      <patternFill patternType="solid">
        <fgColor rgb="FFA5A5A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EBAB"/>
        <bgColor indexed="64"/>
      </patternFill>
    </fill>
    <fill>
      <patternFill patternType="solid">
        <fgColor rgb="FFF7E2ED"/>
        <bgColor indexed="64"/>
      </patternFill>
    </fill>
    <fill>
      <patternFill patternType="solid">
        <fgColor theme="8" tint="0.79998168889431442"/>
        <bgColor indexed="64"/>
      </patternFill>
    </fill>
    <fill>
      <patternFill patternType="solid">
        <fgColor rgb="FFF7C2AE"/>
        <bgColor indexed="64"/>
      </patternFill>
    </fill>
    <fill>
      <patternFill patternType="solid">
        <fgColor rgb="FFD0CECE"/>
        <bgColor indexed="64"/>
      </patternFill>
    </fill>
    <fill>
      <patternFill patternType="solid">
        <fgColor theme="7" tint="0.79998168889431442"/>
        <bgColor indexed="64"/>
      </patternFill>
    </fill>
    <fill>
      <patternFill patternType="solid">
        <fgColor rgb="FF7030A0"/>
        <bgColor indexed="64"/>
      </patternFill>
    </fill>
    <fill>
      <patternFill patternType="solid">
        <fgColor theme="1"/>
        <bgColor indexed="64"/>
      </patternFill>
    </fill>
    <fill>
      <patternFill patternType="solid">
        <fgColor theme="5" tint="0.39997558519241921"/>
        <bgColor indexed="64"/>
      </patternFill>
    </fill>
    <fill>
      <patternFill patternType="solid">
        <fgColor theme="7" tint="0.39997558519241921"/>
        <bgColor indexed="64"/>
      </patternFill>
    </fill>
  </fills>
  <borders count="20">
    <border>
      <left/>
      <right/>
      <top/>
      <bottom/>
      <diagonal/>
    </border>
    <border>
      <left/>
      <right style="medium">
        <color auto="1"/>
      </right>
      <top/>
      <bottom/>
      <diagonal/>
    </border>
    <border>
      <left style="medium">
        <color auto="1"/>
      </left>
      <right/>
      <top/>
      <bottom/>
      <diagonal/>
    </border>
    <border>
      <left/>
      <right style="medium">
        <color auto="1"/>
      </right>
      <top/>
      <bottom style="medium">
        <color indexed="64"/>
      </bottom>
      <diagonal/>
    </border>
    <border>
      <left/>
      <right/>
      <top/>
      <bottom style="medium">
        <color indexed="64"/>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theme="2" tint="-9.9978637043366805E-2"/>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style="medium">
        <color indexed="64"/>
      </right>
      <top/>
      <bottom/>
      <diagonal/>
    </border>
    <border>
      <left style="thin">
        <color rgb="FF000000"/>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0"/>
    <xf numFmtId="9" fontId="9" fillId="0" borderId="0" applyFont="0" applyFill="0" applyBorder="0" applyAlignment="0" applyProtection="0"/>
    <xf numFmtId="0" fontId="10" fillId="0" borderId="0" applyNumberFormat="0" applyFill="0" applyBorder="0" applyAlignment="0" applyProtection="0"/>
  </cellStyleXfs>
  <cellXfs count="131">
    <xf numFmtId="0" fontId="0" fillId="0" borderId="0" xfId="0"/>
    <xf numFmtId="0" fontId="0" fillId="0" borderId="1" xfId="0" applyBorder="1" applyAlignment="1">
      <alignment wrapText="1"/>
    </xf>
    <xf numFmtId="0" fontId="0" fillId="0" borderId="0" xfId="0" applyAlignment="1">
      <alignment wrapText="1"/>
    </xf>
    <xf numFmtId="0" fontId="0" fillId="0" borderId="3" xfId="0" applyBorder="1" applyAlignment="1">
      <alignment wrapText="1"/>
    </xf>
    <xf numFmtId="0" fontId="4" fillId="10" borderId="4" xfId="1" applyFont="1" applyFill="1" applyBorder="1" applyAlignment="1">
      <alignment horizontal="left" vertical="top" wrapText="1"/>
    </xf>
    <xf numFmtId="0" fontId="4" fillId="10" borderId="4" xfId="1" applyFont="1" applyFill="1" applyBorder="1" applyAlignment="1">
      <alignment horizontal="center" vertical="top" wrapText="1"/>
    </xf>
    <xf numFmtId="0" fontId="4" fillId="11" borderId="4" xfId="1" applyFont="1" applyFill="1" applyBorder="1" applyAlignment="1">
      <alignment horizontal="left" vertical="top" wrapText="1"/>
    </xf>
    <xf numFmtId="164" fontId="4" fillId="11" borderId="4" xfId="1" applyNumberFormat="1" applyFont="1" applyFill="1" applyBorder="1" applyAlignment="1">
      <alignment horizontal="left" vertical="top" wrapText="1"/>
    </xf>
    <xf numFmtId="0" fontId="4" fillId="11" borderId="3" xfId="1" applyFont="1" applyFill="1" applyBorder="1" applyAlignment="1">
      <alignment horizontal="left" vertical="top" wrapText="1"/>
    </xf>
    <xf numFmtId="0" fontId="4" fillId="5" borderId="4" xfId="1" applyFont="1" applyFill="1" applyBorder="1" applyAlignment="1">
      <alignment vertical="top" wrapText="1"/>
    </xf>
    <xf numFmtId="0" fontId="4" fillId="6" borderId="4" xfId="1" applyFont="1" applyFill="1" applyBorder="1" applyAlignment="1">
      <alignment vertical="top" wrapText="1"/>
    </xf>
    <xf numFmtId="0" fontId="4" fillId="7" borderId="4" xfId="1" applyFont="1" applyFill="1" applyBorder="1" applyAlignment="1">
      <alignment vertical="top" wrapText="1"/>
    </xf>
    <xf numFmtId="0" fontId="4" fillId="8" borderId="4" xfId="1" applyFont="1" applyFill="1" applyBorder="1" applyAlignment="1">
      <alignment vertical="top" wrapText="1"/>
    </xf>
    <xf numFmtId="0" fontId="4" fillId="12" borderId="4" xfId="1" applyFont="1" applyFill="1" applyBorder="1" applyAlignment="1">
      <alignment horizontal="left" vertical="top" wrapText="1"/>
    </xf>
    <xf numFmtId="0" fontId="4" fillId="12" borderId="3" xfId="1" applyFont="1" applyFill="1" applyBorder="1" applyAlignment="1">
      <alignment horizontal="left" vertical="top" wrapText="1"/>
    </xf>
    <xf numFmtId="0" fontId="4" fillId="13" borderId="4" xfId="1" applyFont="1" applyFill="1" applyBorder="1" applyAlignment="1">
      <alignment horizontal="left" vertical="top" wrapText="1"/>
    </xf>
    <xf numFmtId="0" fontId="5" fillId="13" borderId="4" xfId="1" applyFont="1" applyFill="1" applyBorder="1" applyAlignment="1">
      <alignment horizontal="left" vertical="top" wrapText="1"/>
    </xf>
    <xf numFmtId="0" fontId="6" fillId="13" borderId="4" xfId="1" applyFont="1" applyFill="1" applyBorder="1" applyAlignment="1">
      <alignment horizontal="left" vertical="top" wrapText="1"/>
    </xf>
    <xf numFmtId="0" fontId="4" fillId="14" borderId="4" xfId="1" applyFont="1" applyFill="1" applyBorder="1" applyAlignment="1">
      <alignment horizontal="left" vertical="top" wrapText="1"/>
    </xf>
    <xf numFmtId="0" fontId="4" fillId="14" borderId="3" xfId="1" applyFont="1" applyFill="1" applyBorder="1" applyAlignment="1">
      <alignment horizontal="left" vertical="top" wrapText="1"/>
    </xf>
    <xf numFmtId="0" fontId="4" fillId="15" borderId="4" xfId="1" applyFont="1" applyFill="1" applyBorder="1" applyAlignment="1">
      <alignment horizontal="left" vertical="top" wrapText="1"/>
    </xf>
    <xf numFmtId="0" fontId="4" fillId="15" borderId="3" xfId="1" applyFont="1" applyFill="1" applyBorder="1" applyAlignment="1">
      <alignment horizontal="left" vertical="top" wrapText="1"/>
    </xf>
    <xf numFmtId="0" fontId="4" fillId="16" borderId="4" xfId="1" applyFont="1" applyFill="1" applyBorder="1" applyAlignment="1">
      <alignment horizontal="left" vertical="top" wrapText="1"/>
    </xf>
    <xf numFmtId="0" fontId="4" fillId="16" borderId="3" xfId="1" applyFont="1" applyFill="1" applyBorder="1" applyAlignment="1">
      <alignment horizontal="left" vertical="top" wrapText="1"/>
    </xf>
    <xf numFmtId="0" fontId="4" fillId="17" borderId="4" xfId="1" applyFont="1" applyFill="1" applyBorder="1" applyAlignment="1">
      <alignment horizontal="left" vertical="top" wrapText="1"/>
    </xf>
    <xf numFmtId="0" fontId="4" fillId="17" borderId="3" xfId="1" applyFont="1" applyFill="1" applyBorder="1" applyAlignment="1">
      <alignment horizontal="left" vertical="top" wrapText="1"/>
    </xf>
    <xf numFmtId="0" fontId="0" fillId="0" borderId="4" xfId="0" applyBorder="1" applyAlignment="1">
      <alignment wrapText="1"/>
    </xf>
    <xf numFmtId="0" fontId="0" fillId="0" borderId="1" xfId="0" applyBorder="1"/>
    <xf numFmtId="14" fontId="0" fillId="0" borderId="0" xfId="0" applyNumberFormat="1"/>
    <xf numFmtId="0" fontId="2" fillId="0" borderId="0" xfId="0" applyFont="1"/>
    <xf numFmtId="0" fontId="1" fillId="19" borderId="0" xfId="0" applyFont="1" applyFill="1"/>
    <xf numFmtId="0" fontId="4" fillId="0" borderId="9" xfId="1" applyFont="1" applyBorder="1" applyAlignment="1">
      <alignment horizontal="center" vertical="top" wrapText="1"/>
    </xf>
    <xf numFmtId="0" fontId="4" fillId="0" borderId="8" xfId="1" applyFont="1" applyBorder="1" applyAlignment="1">
      <alignment horizontal="center" vertical="top" wrapText="1"/>
    </xf>
    <xf numFmtId="0" fontId="11" fillId="20" borderId="0" xfId="1" applyFont="1" applyFill="1" applyAlignment="1">
      <alignment horizontal="center" vertical="top" wrapText="1"/>
    </xf>
    <xf numFmtId="0" fontId="4" fillId="10" borderId="10" xfId="1" applyFont="1" applyFill="1" applyBorder="1" applyAlignment="1">
      <alignment horizontal="left" vertical="top" wrapText="1"/>
    </xf>
    <xf numFmtId="0" fontId="4" fillId="10" borderId="3" xfId="1" applyFont="1" applyFill="1" applyBorder="1" applyAlignment="1">
      <alignment horizontal="center" vertical="top" wrapText="1"/>
    </xf>
    <xf numFmtId="0" fontId="4" fillId="11" borderId="10" xfId="1" applyFont="1" applyFill="1" applyBorder="1" applyAlignment="1">
      <alignment horizontal="center" vertical="top" wrapText="1"/>
    </xf>
    <xf numFmtId="164" fontId="4" fillId="21" borderId="4" xfId="1" applyNumberFormat="1" applyFont="1" applyFill="1" applyBorder="1" applyAlignment="1">
      <alignment horizontal="left" vertical="top" wrapText="1"/>
    </xf>
    <xf numFmtId="0" fontId="2" fillId="11" borderId="11" xfId="1" applyFont="1" applyFill="1" applyBorder="1" applyAlignment="1">
      <alignment vertical="top" wrapText="1"/>
    </xf>
    <xf numFmtId="0" fontId="4" fillId="4" borderId="10" xfId="1" applyFont="1" applyFill="1" applyBorder="1" applyAlignment="1">
      <alignment vertical="top" wrapText="1"/>
    </xf>
    <xf numFmtId="0" fontId="4" fillId="9" borderId="4" xfId="1" applyFont="1" applyFill="1" applyBorder="1" applyAlignment="1">
      <alignment vertical="top" wrapText="1"/>
    </xf>
    <xf numFmtId="0" fontId="11" fillId="20" borderId="12" xfId="1" applyFont="1" applyFill="1" applyBorder="1" applyAlignment="1">
      <alignment vertical="top" wrapText="1"/>
    </xf>
    <xf numFmtId="0" fontId="11" fillId="20" borderId="3" xfId="1" applyFont="1" applyFill="1" applyBorder="1" applyAlignment="1">
      <alignment vertical="top" wrapText="1"/>
    </xf>
    <xf numFmtId="0" fontId="4" fillId="12" borderId="10" xfId="1" applyFont="1" applyFill="1" applyBorder="1" applyAlignment="1">
      <alignment horizontal="left" vertical="top" wrapText="1"/>
    </xf>
    <xf numFmtId="0" fontId="4" fillId="13" borderId="10" xfId="1" applyFont="1" applyFill="1" applyBorder="1" applyAlignment="1">
      <alignment horizontal="left" vertical="top" wrapText="1"/>
    </xf>
    <xf numFmtId="0" fontId="6" fillId="22" borderId="4" xfId="1" applyFont="1" applyFill="1" applyBorder="1" applyAlignment="1">
      <alignment horizontal="left" vertical="top" wrapText="1"/>
    </xf>
    <xf numFmtId="0" fontId="6" fillId="22" borderId="3" xfId="1" applyFont="1" applyFill="1" applyBorder="1" applyAlignment="1">
      <alignment horizontal="left" vertical="top" wrapText="1"/>
    </xf>
    <xf numFmtId="0" fontId="4" fillId="14" borderId="10" xfId="1" applyFont="1" applyFill="1" applyBorder="1" applyAlignment="1">
      <alignment horizontal="left" vertical="top" wrapText="1"/>
    </xf>
    <xf numFmtId="0" fontId="4" fillId="15" borderId="10" xfId="1" applyFont="1" applyFill="1" applyBorder="1" applyAlignment="1">
      <alignment horizontal="left" vertical="top" wrapText="1"/>
    </xf>
    <xf numFmtId="0" fontId="4" fillId="16" borderId="10" xfId="1" applyFont="1" applyFill="1" applyBorder="1" applyAlignment="1">
      <alignment horizontal="left" vertical="top" wrapText="1"/>
    </xf>
    <xf numFmtId="0" fontId="4" fillId="17" borderId="10" xfId="1" applyFont="1" applyFill="1" applyBorder="1" applyAlignment="1">
      <alignment horizontal="left" vertical="top" wrapText="1"/>
    </xf>
    <xf numFmtId="0" fontId="0" fillId="0" borderId="2" xfId="0" applyBorder="1"/>
    <xf numFmtId="0" fontId="10" fillId="0" borderId="1" xfId="3" applyFill="1" applyBorder="1"/>
    <xf numFmtId="0" fontId="0" fillId="0" borderId="13" xfId="0" applyBorder="1"/>
    <xf numFmtId="0" fontId="0" fillId="0" borderId="2" xfId="1" applyFont="1" applyBorder="1" applyAlignment="1">
      <alignment horizontal="left" vertical="center"/>
    </xf>
    <xf numFmtId="0" fontId="9" fillId="0" borderId="0" xfId="1" applyFont="1" applyAlignment="1">
      <alignment horizontal="left" vertical="center"/>
    </xf>
    <xf numFmtId="0" fontId="10" fillId="0" borderId="0" xfId="3" applyFill="1" applyBorder="1" applyAlignment="1">
      <alignment vertical="top"/>
    </xf>
    <xf numFmtId="14" fontId="12" fillId="0" borderId="0" xfId="1" applyNumberFormat="1" applyFont="1" applyAlignment="1">
      <alignment vertical="top"/>
    </xf>
    <xf numFmtId="0" fontId="12" fillId="0" borderId="0" xfId="1" applyFont="1" applyAlignment="1">
      <alignment vertical="top"/>
    </xf>
    <xf numFmtId="0" fontId="9" fillId="0" borderId="0" xfId="0" applyFont="1"/>
    <xf numFmtId="0" fontId="9" fillId="0" borderId="1" xfId="0" applyFont="1" applyBorder="1"/>
    <xf numFmtId="0" fontId="9" fillId="0" borderId="2" xfId="0" applyFont="1" applyBorder="1"/>
    <xf numFmtId="0" fontId="10" fillId="0" borderId="0" xfId="3" applyFill="1" applyBorder="1"/>
    <xf numFmtId="14" fontId="12" fillId="0" borderId="0" xfId="1" applyNumberFormat="1" applyFont="1" applyAlignment="1">
      <alignment horizontal="right" vertical="top"/>
    </xf>
    <xf numFmtId="0" fontId="10" fillId="0" borderId="0" xfId="3" applyFill="1" applyBorder="1" applyAlignment="1"/>
    <xf numFmtId="0" fontId="13" fillId="0" borderId="0" xfId="1" applyFont="1" applyAlignment="1">
      <alignment horizontal="left" vertical="center"/>
    </xf>
    <xf numFmtId="14" fontId="13" fillId="0" borderId="0" xfId="1" applyNumberFormat="1" applyFont="1" applyAlignment="1">
      <alignment vertical="top"/>
    </xf>
    <xf numFmtId="0" fontId="13" fillId="0" borderId="2" xfId="1" applyFont="1" applyBorder="1" applyAlignment="1">
      <alignment vertical="top"/>
    </xf>
    <xf numFmtId="0" fontId="9" fillId="0" borderId="2" xfId="1" applyFont="1" applyBorder="1" applyAlignment="1">
      <alignment vertical="top"/>
    </xf>
    <xf numFmtId="0" fontId="12" fillId="0" borderId="2" xfId="1" applyFont="1" applyBorder="1" applyAlignment="1">
      <alignment vertical="top"/>
    </xf>
    <xf numFmtId="0" fontId="12" fillId="0" borderId="1" xfId="1" applyFont="1" applyBorder="1" applyAlignment="1">
      <alignment vertical="top"/>
    </xf>
    <xf numFmtId="0" fontId="14" fillId="0" borderId="0" xfId="1" applyFont="1" applyAlignment="1">
      <alignment vertical="top"/>
    </xf>
    <xf numFmtId="0" fontId="15" fillId="0" borderId="1" xfId="1" applyFont="1" applyBorder="1" applyAlignment="1">
      <alignment vertical="top"/>
    </xf>
    <xf numFmtId="0" fontId="13" fillId="0" borderId="0" xfId="0" applyFont="1" applyAlignment="1">
      <alignment horizontal="left" vertical="center"/>
    </xf>
    <xf numFmtId="0" fontId="10" fillId="0" borderId="0" xfId="3" applyFill="1"/>
    <xf numFmtId="0" fontId="13" fillId="0" borderId="0" xfId="1" applyFont="1" applyAlignment="1">
      <alignment vertical="top"/>
    </xf>
    <xf numFmtId="14" fontId="9" fillId="0" borderId="0" xfId="0" applyNumberFormat="1" applyFont="1"/>
    <xf numFmtId="0" fontId="9" fillId="0" borderId="0" xfId="1" applyFont="1" applyAlignment="1">
      <alignment vertical="top"/>
    </xf>
    <xf numFmtId="0" fontId="0" fillId="0" borderId="5" xfId="0" applyBorder="1"/>
    <xf numFmtId="0" fontId="10" fillId="0" borderId="5" xfId="3" applyFill="1" applyBorder="1"/>
    <xf numFmtId="0" fontId="0" fillId="0" borderId="14" xfId="0" applyBorder="1"/>
    <xf numFmtId="0" fontId="10" fillId="0" borderId="5" xfId="3" applyFill="1" applyBorder="1" applyAlignment="1"/>
    <xf numFmtId="0" fontId="0" fillId="0" borderId="15" xfId="0" applyBorder="1"/>
    <xf numFmtId="0" fontId="16" fillId="0" borderId="0" xfId="0" applyFont="1"/>
    <xf numFmtId="0" fontId="7" fillId="18" borderId="16" xfId="1" applyFont="1" applyFill="1" applyBorder="1"/>
    <xf numFmtId="0" fontId="7" fillId="18" borderId="17" xfId="1" applyFont="1" applyFill="1" applyBorder="1"/>
    <xf numFmtId="0" fontId="8" fillId="18" borderId="17" xfId="1" applyFont="1" applyFill="1" applyBorder="1" applyAlignment="1">
      <alignment vertical="top"/>
    </xf>
    <xf numFmtId="0" fontId="7" fillId="18" borderId="18" xfId="1" applyFont="1" applyFill="1" applyBorder="1"/>
    <xf numFmtId="0" fontId="2" fillId="18" borderId="17" xfId="0" applyFont="1" applyFill="1" applyBorder="1"/>
    <xf numFmtId="0" fontId="2" fillId="18" borderId="18" xfId="0" applyFont="1" applyFill="1" applyBorder="1"/>
    <xf numFmtId="0" fontId="2" fillId="18" borderId="16" xfId="0" applyFont="1" applyFill="1" applyBorder="1"/>
    <xf numFmtId="0" fontId="7" fillId="18" borderId="18" xfId="0" applyFont="1" applyFill="1" applyBorder="1" applyAlignment="1">
      <alignment horizontal="right"/>
    </xf>
    <xf numFmtId="0" fontId="3" fillId="18" borderId="16" xfId="1" applyFill="1" applyBorder="1"/>
    <xf numFmtId="0" fontId="3" fillId="18" borderId="17" xfId="1" applyFill="1" applyBorder="1"/>
    <xf numFmtId="0" fontId="3" fillId="18" borderId="19" xfId="1" applyFill="1" applyBorder="1"/>
    <xf numFmtId="0" fontId="3" fillId="18" borderId="18" xfId="1" applyFill="1" applyBorder="1"/>
    <xf numFmtId="0" fontId="7" fillId="18" borderId="16" xfId="0" applyFont="1" applyFill="1" applyBorder="1"/>
    <xf numFmtId="0" fontId="7" fillId="18" borderId="17" xfId="0" applyFont="1" applyFill="1" applyBorder="1"/>
    <xf numFmtId="0" fontId="7" fillId="18" borderId="18" xfId="0" applyFont="1" applyFill="1" applyBorder="1"/>
    <xf numFmtId="0" fontId="7" fillId="0" borderId="0" xfId="0" applyFont="1" applyAlignment="1">
      <alignment wrapText="1"/>
    </xf>
    <xf numFmtId="0" fontId="0" fillId="0" borderId="0" xfId="0" applyAlignment="1">
      <alignment horizontal="right"/>
    </xf>
    <xf numFmtId="9" fontId="0" fillId="0" borderId="0" xfId="2" applyFont="1" applyBorder="1"/>
    <xf numFmtId="0" fontId="4" fillId="6" borderId="6" xfId="1" applyFont="1" applyFill="1" applyBorder="1" applyAlignment="1">
      <alignment horizontal="center" vertical="top" wrapText="1"/>
    </xf>
    <xf numFmtId="0" fontId="4" fillId="6" borderId="7" xfId="1" applyFont="1" applyFill="1" applyBorder="1" applyAlignment="1">
      <alignment horizontal="center" vertical="top" wrapText="1"/>
    </xf>
    <xf numFmtId="0" fontId="4" fillId="6" borderId="8" xfId="1" applyFont="1" applyFill="1" applyBorder="1" applyAlignment="1">
      <alignment horizontal="center" vertical="top" wrapText="1"/>
    </xf>
    <xf numFmtId="0" fontId="4" fillId="7" borderId="6" xfId="1" applyFont="1" applyFill="1" applyBorder="1" applyAlignment="1">
      <alignment horizontal="center" vertical="top" wrapText="1"/>
    </xf>
    <xf numFmtId="0" fontId="4" fillId="7" borderId="7" xfId="1" applyFont="1" applyFill="1" applyBorder="1" applyAlignment="1">
      <alignment horizontal="center" vertical="top" wrapText="1"/>
    </xf>
    <xf numFmtId="0" fontId="4" fillId="7" borderId="8" xfId="1" applyFont="1" applyFill="1" applyBorder="1" applyAlignment="1">
      <alignment horizontal="center" vertical="top" wrapText="1"/>
    </xf>
    <xf numFmtId="0" fontId="4" fillId="8" borderId="6" xfId="1" applyFont="1" applyFill="1" applyBorder="1" applyAlignment="1">
      <alignment horizontal="center" vertical="top" wrapText="1"/>
    </xf>
    <xf numFmtId="0" fontId="4" fillId="8" borderId="7" xfId="1" applyFont="1" applyFill="1" applyBorder="1" applyAlignment="1">
      <alignment horizontal="center" vertical="top" wrapText="1"/>
    </xf>
    <xf numFmtId="0" fontId="4" fillId="8" borderId="8" xfId="1" applyFont="1" applyFill="1" applyBorder="1" applyAlignment="1">
      <alignment horizontal="center" vertical="top" wrapText="1"/>
    </xf>
    <xf numFmtId="0" fontId="4" fillId="9" borderId="6" xfId="1" applyFont="1" applyFill="1" applyBorder="1" applyAlignment="1">
      <alignment horizontal="center" vertical="top" wrapText="1"/>
    </xf>
    <xf numFmtId="0" fontId="4" fillId="9" borderId="7" xfId="1" applyFont="1" applyFill="1" applyBorder="1" applyAlignment="1">
      <alignment horizontal="center" vertical="top" wrapText="1"/>
    </xf>
    <xf numFmtId="0" fontId="4" fillId="9" borderId="8" xfId="1" applyFont="1" applyFill="1" applyBorder="1" applyAlignment="1">
      <alignment horizontal="center" vertical="top" wrapText="1"/>
    </xf>
    <xf numFmtId="0" fontId="4" fillId="2" borderId="6"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8" xfId="1" applyFont="1" applyFill="1" applyBorder="1" applyAlignment="1">
      <alignment horizontal="center" vertical="top" wrapText="1"/>
    </xf>
    <xf numFmtId="0" fontId="4" fillId="3" borderId="6" xfId="1" applyFont="1" applyFill="1" applyBorder="1" applyAlignment="1">
      <alignment horizontal="center" vertical="top" wrapText="1"/>
    </xf>
    <xf numFmtId="0" fontId="4" fillId="3" borderId="7" xfId="1" applyFont="1" applyFill="1" applyBorder="1" applyAlignment="1">
      <alignment horizontal="center" vertical="top" wrapText="1"/>
    </xf>
    <xf numFmtId="0" fontId="4" fillId="3" borderId="8" xfId="1" applyFont="1" applyFill="1" applyBorder="1" applyAlignment="1">
      <alignment horizontal="center" vertical="top" wrapText="1"/>
    </xf>
    <xf numFmtId="0" fontId="4" fillId="0" borderId="6" xfId="1" applyFont="1" applyBorder="1" applyAlignment="1">
      <alignment horizontal="center" vertical="top" wrapText="1"/>
    </xf>
    <xf numFmtId="0" fontId="4" fillId="0" borderId="7" xfId="1" applyFont="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4" fillId="5" borderId="6" xfId="1" applyFont="1" applyFill="1" applyBorder="1" applyAlignment="1">
      <alignment horizontal="center" vertical="top" wrapText="1"/>
    </xf>
    <xf numFmtId="0" fontId="4" fillId="5" borderId="7" xfId="1" applyFont="1" applyFill="1" applyBorder="1" applyAlignment="1">
      <alignment horizontal="center" vertical="top" wrapText="1"/>
    </xf>
    <xf numFmtId="0" fontId="4" fillId="5" borderId="8" xfId="1" applyFont="1" applyFill="1" applyBorder="1" applyAlignment="1">
      <alignment horizontal="center" vertical="top" wrapText="1"/>
    </xf>
    <xf numFmtId="0" fontId="10" fillId="0" borderId="1" xfId="3" applyBorder="1"/>
    <xf numFmtId="0" fontId="10" fillId="0" borderId="0" xfId="3"/>
    <xf numFmtId="0" fontId="10" fillId="0" borderId="5" xfId="3" applyBorder="1"/>
  </cellXfs>
  <cellStyles count="4">
    <cellStyle name="Hyperlink" xfId="3" builtinId="8"/>
    <cellStyle name="Normal" xfId="0" builtinId="0"/>
    <cellStyle name="Normal 2" xfId="1" xr:uid="{677E3B13-795F-437B-8803-5E3A5D79F94C}"/>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mg.com/wp-content/uploads/2019/11/MMG-Human-Rights-Policy.pdf" TargetMode="External"/><Relationship Id="rId21" Type="http://schemas.openxmlformats.org/officeDocument/2006/relationships/hyperlink" Target="https://www.business-humanrights.org/en/latest-news/peru-amid-protests-from-the-fuerabamba-community-claiming-that-the-company-has-been-failing-in-its-social-investment-commitments-mmg-halts-operations-in-las-bambas/" TargetMode="External"/><Relationship Id="rId324" Type="http://schemas.openxmlformats.org/officeDocument/2006/relationships/hyperlink" Target="https://www.business-humanrights.org/en/latest-news/gilberto-vargas-antacayo/" TargetMode="External"/><Relationship Id="rId531" Type="http://schemas.openxmlformats.org/officeDocument/2006/relationships/hyperlink" Target="https://www.business-humanrights.org/es/%C3%BAltimas-noticias/piden-activistas-investigar-a-empresa-que-opera-mina-pe%C3%B1asquito-1/" TargetMode="External"/><Relationship Id="rId629" Type="http://schemas.openxmlformats.org/officeDocument/2006/relationships/hyperlink" Target="https://www.business-humanrights.org/en/latest-news/brazil-iachr-accepts-complaint-from-union-entities-about-violations-of-rights-during-the-pandemic-in-mining-companies/" TargetMode="External"/><Relationship Id="rId170" Type="http://schemas.openxmlformats.org/officeDocument/2006/relationships/hyperlink" Target="https://solwaygroup.com/sustainability-polices/" TargetMode="External"/><Relationship Id="rId268" Type="http://schemas.openxmlformats.org/officeDocument/2006/relationships/hyperlink" Target="https://www.business-humanrights.org/en/latest-news/angelo-andree-vilchez-cerna/" TargetMode="External"/><Relationship Id="rId475" Type="http://schemas.openxmlformats.org/officeDocument/2006/relationships/hyperlink" Target="https://www.business-humanrights.org/es/%C3%BAltimas-noticias/derrames-cartelizaci%C3%B3n-afectaciones-al-territorio-las-empresas-en-el-ipc-sustentable/" TargetMode="External"/><Relationship Id="rId32" Type="http://schemas.openxmlformats.org/officeDocument/2006/relationships/hyperlink" Target="https://www.business-humanrights.org/en/latest-news/chile-mina-el-soldado-recibe-16-recursos-de-reclamaci%C3%B3n-por-parte-de-comunidades-locales/" TargetMode="External"/><Relationship Id="rId128" Type="http://schemas.openxmlformats.org/officeDocument/2006/relationships/hyperlink" Target="https://www.ivanhoemines.com/community/human-rights/" TargetMode="External"/><Relationship Id="rId335" Type="http://schemas.openxmlformats.org/officeDocument/2006/relationships/hyperlink" Target="https://www.business-humanrights.org/en/latest-news/per%C3%BA-an%C3%A1lisis-period%C3%ADstico-explica-los-or%C3%ADgenes-y-actualizaci%C3%B3n-del-conflicto-extendido-en-el-corredor-minero-cita-minera-china-las-bambas/" TargetMode="External"/><Relationship Id="rId542" Type="http://schemas.openxmlformats.org/officeDocument/2006/relationships/hyperlink" Target="https://www.business-humanrights.org/en/latest-news/indigenous-peoples-of-russias-far-north-march-against-nornickel/" TargetMode="External"/><Relationship Id="rId181" Type="http://schemas.openxmlformats.org/officeDocument/2006/relationships/hyperlink" Target="https://trevali.com/sustainability/human-rights-policy/" TargetMode="External"/><Relationship Id="rId402" Type="http://schemas.openxmlformats.org/officeDocument/2006/relationships/hyperlink" Target="https://www.business-humanrights.org/en/latest-news/adolfina-kuum-doli-masyarakat-adat-independen-independent-indigenous-peoples-action-front/" TargetMode="External"/><Relationship Id="rId279" Type="http://schemas.openxmlformats.org/officeDocument/2006/relationships/hyperlink" Target="https://www.business-humanrights.org/en/latest-news/zimbabwe-community-leaders-accuse-bikita-minerals-of-negatively-impacting-environment-access-to-water-food/" TargetMode="External"/><Relationship Id="rId486" Type="http://schemas.openxmlformats.org/officeDocument/2006/relationships/hyperlink" Target="https://www.business-humanrights.org/en/latest-news/letpadaung-local-villagers/" TargetMode="External"/><Relationship Id="rId43" Type="http://schemas.openxmlformats.org/officeDocument/2006/relationships/hyperlink" Target="https://www.business-humanrights.org/es/%C3%BAltimas-noticias/peru-accident-with-volcans-truck-causes-zinc-spill-polluting-river-chill%C3%B3n-and-surrounding-fish-farms/" TargetMode="External"/><Relationship Id="rId139" Type="http://schemas.openxmlformats.org/officeDocument/2006/relationships/hyperlink" Target="https://www.nornickel.com/upload/iblock/df8/PJSC_MMC_Norilsk_Nickel_Human_Rights_Policy.pdf" TargetMode="External"/><Relationship Id="rId346" Type="http://schemas.openxmlformats.org/officeDocument/2006/relationships/hyperlink" Target="https://www.business-humanrights.org/en/latest-news/chile-nuevo-accidente-por-derrame-de-concentrado-de-cobre-de-codelco-habr%C3%ADa-contaminado-fuente-de-agua-para-poblaci%C3%B3n-de-los-andes/" TargetMode="External"/><Relationship Id="rId553" Type="http://schemas.openxmlformats.org/officeDocument/2006/relationships/hyperlink" Target="https://www.business-humanrights.org/en/latest-news/papua-new-guinea-ramu-nickel-shareholder-conic-metal-asked-to-respond-on-steps-taken-to-investigate-remedy-basamuk-bay-spill/" TargetMode="External"/><Relationship Id="rId192" Type="http://schemas.openxmlformats.org/officeDocument/2006/relationships/hyperlink" Target="https://www.business-humanrights.org/en/latest-news/dem-rep-of-congo-leaked-govt-report-says-mining-firms-in-katanga-province-owe-37-billion-in-unpaid-taxes-fees/" TargetMode="External"/><Relationship Id="rId206" Type="http://schemas.openxmlformats.org/officeDocument/2006/relationships/hyperlink" Target="https://www.business-humanrights.org/en/latest-news/chile-accidente-minero-en-la-mina-chuquicamata-de-codelco-deja-un-trabajador-muerto/" TargetMode="External"/><Relationship Id="rId413" Type="http://schemas.openxmlformats.org/officeDocument/2006/relationships/hyperlink" Target="https://www.business-humanrights.org/en/latest-news/argentina-fiscal-pide-investigar-a-ejecutivos-de-glencore-por-contaminaci%C3%B3n-de-escombrera-ilegal-en-mina-el-pach%C3%B3n/" TargetMode="External"/><Relationship Id="rId497" Type="http://schemas.openxmlformats.org/officeDocument/2006/relationships/hyperlink" Target="https://www.business-humanrights.org/en/latest-news/chile-bhp-reaches-agreement-with-a-court-in-environmental-remedy-caused-by-its-escondida-copper-mine-due-to-overdrawing-water-from-the-punta-negra-salt-flat/" TargetMode="External"/><Relationship Id="rId620" Type="http://schemas.openxmlformats.org/officeDocument/2006/relationships/hyperlink" Target="https://www.business-humanrights.org/en/latest-news/labour-board-calls-vale-treatment-of-fired-workers-patently-unreasonable-canada/" TargetMode="External"/><Relationship Id="rId357" Type="http://schemas.openxmlformats.org/officeDocument/2006/relationships/hyperlink" Target="https://www.business-humanrights.org/en/latest-news/mine-workers-union-1-2-and-3/" TargetMode="External"/><Relationship Id="rId54" Type="http://schemas.openxmlformats.org/officeDocument/2006/relationships/hyperlink" Target="https://www.business-humanrights.org/en/latest-news/peru-glencore-zinc-miners-strike-drags-on/" TargetMode="External"/><Relationship Id="rId217" Type="http://schemas.openxmlformats.org/officeDocument/2006/relationships/hyperlink" Target="https://www.business-humanrights.org/en/latest-news/myanmar-controversial-letpadaung-copper-mine-raises-questions-over-chinas-commitment-to-responsible-business/" TargetMode="External"/><Relationship Id="rId564" Type="http://schemas.openxmlformats.org/officeDocument/2006/relationships/hyperlink" Target="https://www.business-humanrights.org/en/latest-news/papua-new-guinea-companies-eyes-are-on-panguna-mine-following-bougainvilles-referendum/" TargetMode="External"/><Relationship Id="rId424" Type="http://schemas.openxmlformats.org/officeDocument/2006/relationships/hyperlink" Target="https://www.business-humanrights.org/en/latest-news/rdc-le-syst%C3%A8me-bancaire-du-pays-faciliterait-des-transactions-douteuses-comme-celles-reproch%C3%A9es-%C3%A0-dan-gertler-selon-des-observateurs/" TargetMode="External"/><Relationship Id="rId631" Type="http://schemas.openxmlformats.org/officeDocument/2006/relationships/hyperlink" Target="https://www.business-humanrights.org/en/latest-news/vedanta-resources-lawsuit-re-water-contamination-zambia/" TargetMode="External"/><Relationship Id="rId270" Type="http://schemas.openxmlformats.org/officeDocument/2006/relationships/hyperlink" Target="https://www.business-humanrights.org/en/latest-news/peru-demonstrators-arrested-for-protesting-against-the-pollution-caused-by-the-antamina-ordered-to-be-released-by-court/" TargetMode="External"/><Relationship Id="rId65" Type="http://schemas.openxmlformats.org/officeDocument/2006/relationships/hyperlink" Target="https://www.albemarle.com/storage/wysiwyg/human_rights_policy_jan_2021.pdf" TargetMode="External"/><Relationship Id="rId130" Type="http://schemas.openxmlformats.org/officeDocument/2006/relationships/hyperlink" Target="http://livent.com/wp-content/uploads/2020/02/Livent-Policy-on-Human-Rights.pdf" TargetMode="External"/><Relationship Id="rId368" Type="http://schemas.openxmlformats.org/officeDocument/2006/relationships/hyperlink" Target="https://www.business-humanrights.org/en/latest-news/les-sans-voix-les-communaut%C3%A9s-locales-et-lexploitation-mini%C3%A8re-dans-la-province-du-katanga-r%C3%A9p-d%C3%A9m-du-congo/" TargetMode="External"/><Relationship Id="rId575" Type="http://schemas.openxmlformats.org/officeDocument/2006/relationships/hyperlink" Target="https://www.business-humanrights.org/en/latest-news/guatemala-autoridades-suspenden-la-mina-f%C3%A9nix-de-solway-group-a-favor-de-los-vecinos-que-exigen-un-proceso-de-consulta-comunitaria/" TargetMode="External"/><Relationship Id="rId228" Type="http://schemas.openxmlformats.org/officeDocument/2006/relationships/hyperlink" Target="https://www.antamina.com/politicas/politica-ddhh-antamina-k.pdf" TargetMode="External"/><Relationship Id="rId435" Type="http://schemas.openxmlformats.org/officeDocument/2006/relationships/hyperlink" Target="https://www.business-humanrights.org/en/latest-news/australia-glencores-mcarthur-river-mine-will-need-1000-years-of-monitoring-post-production/" TargetMode="External"/><Relationship Id="rId642" Type="http://schemas.openxmlformats.org/officeDocument/2006/relationships/hyperlink" Target="https://www.business-humanrights.org/en/latest-news/drc-workers-protest-the-working-conditions-in-congo-dongfang-mine/" TargetMode="External"/><Relationship Id="rId281" Type="http://schemas.openxmlformats.org/officeDocument/2006/relationships/hyperlink" Target="https://www.business-humanrights.org/en/latest-news/anvil-mining-lawsuit-re-dem-rep-of-congo/" TargetMode="External"/><Relationship Id="rId502" Type="http://schemas.openxmlformats.org/officeDocument/2006/relationships/hyperlink" Target="https://www.business-humanrights.org/en/latest-news/chile-bhp-reaches-agreement-with-a-court-in-environmental-remedy-caused-by-its-escondida-copper-mine-due-to-overdrawing-water-from-the-punta-negra-salt-flat/" TargetMode="External"/><Relationship Id="rId76" Type="http://schemas.openxmlformats.org/officeDocument/2006/relationships/hyperlink" Target="https://www.angloamerican.com/~/media/Files/A/Anglo-American-Group/PLC/sustainability/approach-and-policies/hr-policy-document-english-oct-2021.pdf" TargetMode="External"/><Relationship Id="rId141" Type="http://schemas.openxmlformats.org/officeDocument/2006/relationships/hyperlink" Target="https://www.nornickel.com/upload/iblock/df8/PJSC_MMC_Norilsk_Nickel_Human_Rights_Policy.pdf" TargetMode="External"/><Relationship Id="rId379" Type="http://schemas.openxmlformats.org/officeDocument/2006/relationships/hyperlink" Target="https://www.business-humanrights.org/en/latest-news/per%C3%BA-sociedad-civil-alerta-sobre-impactos-en-los-derechos-humanos-de-los-convenios-entre-la-polic%C3%ADa-nacional-y-las-empresas-extractivas/" TargetMode="External"/><Relationship Id="rId586" Type="http://schemas.openxmlformats.org/officeDocument/2006/relationships/hyperlink" Target="https://www.business-humanrights.org/en/latest-news/defensor%C3%ADa-qeqchi-radio-station/" TargetMode="External"/><Relationship Id="rId7" Type="http://schemas.openxmlformats.org/officeDocument/2006/relationships/hyperlink" Target="https://www.business-humanrights.org/en/latest-news/zambia-mopani-denies-strike-allegations-as-workers-endure-six-months-without-payment/" TargetMode="External"/><Relationship Id="rId239" Type="http://schemas.openxmlformats.org/officeDocument/2006/relationships/hyperlink" Target="https://www.antamina.com/politicas/politica-ddhh-antamina-k.pdf" TargetMode="External"/><Relationship Id="rId446" Type="http://schemas.openxmlformats.org/officeDocument/2006/relationships/hyperlink" Target="https://www.business-humanrights.org/en/latest-news/pascual-choque-community-member-comunidad-vilaque-municipio-de-paz%C3%B1a/" TargetMode="External"/><Relationship Id="rId292" Type="http://schemas.openxmlformats.org/officeDocument/2006/relationships/hyperlink" Target="https://www.business-humanrights.org/en/latest-news/per%C3%BA-enfrentamiento-entre-campesinos-y-polic%C3%ADas-por-cierre-de-v%C3%ADa-usada-por-minera-mmg/" TargetMode="External"/><Relationship Id="rId306" Type="http://schemas.openxmlformats.org/officeDocument/2006/relationships/hyperlink" Target="https://www.business-humanrights.org/en/latest-news/ricardo-huaman%C3%AD-noa/" TargetMode="External"/><Relationship Id="rId87" Type="http://schemas.openxmlformats.org/officeDocument/2006/relationships/hyperlink" Target="https://www.business-humanrights.org/en/latest-news/video-zambia-good-copper-bad-copper/" TargetMode="External"/><Relationship Id="rId513" Type="http://schemas.openxmlformats.org/officeDocument/2006/relationships/hyperlink" Target="https://www.business-humanrights.org/en/latest-news/chile-la-minera-leva-un-proceso-en-contra-de-los-abogados-de-la-comunidad/" TargetMode="External"/><Relationship Id="rId597" Type="http://schemas.openxmlformats.org/officeDocument/2006/relationships/hyperlink" Target="https://www.business-humanrights.org/en/latest-news/guatemala-supreme-court-confirms-suspension-of-tahoe-resources-el-escobal-mining-licence-experts-criticise-attacks-against-local-human-rights-defenders/" TargetMode="External"/><Relationship Id="rId152" Type="http://schemas.openxmlformats.org/officeDocument/2006/relationships/hyperlink" Target="https://solwaygroup.com/sustainability-polices/" TargetMode="External"/><Relationship Id="rId457" Type="http://schemas.openxmlformats.org/officeDocument/2006/relationships/hyperlink" Target="https://www.business-humanrights.org/en/latest-news/drc-report-reveals-dire-working-conditions-discrimination-low-pay-across-cobalt-mines-supplying-electric-vehicle-manufacturers/" TargetMode="External"/><Relationship Id="rId14" Type="http://schemas.openxmlformats.org/officeDocument/2006/relationships/hyperlink" Target="https://www.business-humanrights.org/en/latest-news/chile-comunidad-ind%C3%ADgena-presenta-demanda-por-presunto-da%C3%B1o-ambiental-contra-minera-el-abra/" TargetMode="External"/><Relationship Id="rId317" Type="http://schemas.openxmlformats.org/officeDocument/2006/relationships/hyperlink" Target="https://www.business-humanrights.org/en/latest-news/justino-chiclla-quispe/" TargetMode="External"/><Relationship Id="rId524" Type="http://schemas.openxmlformats.org/officeDocument/2006/relationships/hyperlink" Target="https://www.business-humanrights.org/en/latest-news/m%C3%A9xico-militares-intervienen-en-bloqueo-de-campesinos-que-exigen-indemnizaci%C3%B3n-a-grupo-minero-goldcorp/" TargetMode="External"/><Relationship Id="rId98" Type="http://schemas.openxmlformats.org/officeDocument/2006/relationships/hyperlink" Target="https://www.barrick.com/English/sustainability/human-rights/default.aspx" TargetMode="External"/><Relationship Id="rId163" Type="http://schemas.openxmlformats.org/officeDocument/2006/relationships/hyperlink" Target="https://solwaygroup.com/sustainability-polices/" TargetMode="External"/><Relationship Id="rId370" Type="http://schemas.openxmlformats.org/officeDocument/2006/relationships/hyperlink" Target="https://www.business-humanrights.org/en/latest-news/zambia-tax-agency-slaps-first-quantum-with-8-billion-tax-bill-for-alleged-tax-avoidance/" TargetMode="External"/><Relationship Id="rId230" Type="http://schemas.openxmlformats.org/officeDocument/2006/relationships/hyperlink" Target="https://www.antamina.com/politicas/politica-ddhh-antamina-k.pdf" TargetMode="External"/><Relationship Id="rId468" Type="http://schemas.openxmlformats.org/officeDocument/2006/relationships/hyperlink" Target="https://www.business-humanrights.org/en/latest-news/m%C3%A9xico-la-cidh-ordena-al-gobierno-dar-respuesta-a-las-denuncias-de-violaciones-a-los-derechos-humanos-y-laborales-en-cananea/" TargetMode="External"/><Relationship Id="rId25" Type="http://schemas.openxmlformats.org/officeDocument/2006/relationships/hyperlink" Target="https://www.business-humanrights.org/en/latest-news/peru-community-members-removed-by-the-police-in-violent-clashes-at-las-bambas-mininig-site/" TargetMode="External"/><Relationship Id="rId328" Type="http://schemas.openxmlformats.org/officeDocument/2006/relationships/hyperlink" Target="https://www.business-humanrights.org/en/latest-news/hubert-alccahua-hullca/" TargetMode="External"/><Relationship Id="rId535" Type="http://schemas.openxmlformats.org/officeDocument/2006/relationships/hyperlink" Target="https://www.business-humanrights.org/en/latest-news/candy-hidalgo-philippine-misereor-partnership-inc/" TargetMode="External"/><Relationship Id="rId174" Type="http://schemas.openxmlformats.org/officeDocument/2006/relationships/hyperlink" Target="https://www.south32.net/docs/default-source/general-library/human-rights/our-approach-to-human-rights-for-publication.pdf" TargetMode="External"/><Relationship Id="rId381" Type="http://schemas.openxmlformats.org/officeDocument/2006/relationships/hyperlink" Target="https://www.business-humanrights.org/en/latest-news/per%C3%BA-sociedad-civil-alerta-sobre-impactos-en-los-derechos-humanos-de-los-convenios-entre-la-polic%C3%ADa-nacional-y-las-empresas-extractivas/" TargetMode="External"/><Relationship Id="rId602" Type="http://schemas.openxmlformats.org/officeDocument/2006/relationships/hyperlink" Target="https://www.business-humanrights.org/en/latest-news/tel%C3%A9sforo-odilio-pivaral-gonz%C3%A1lez-committee-for-the-defense-of-life-and-peace-in-san-rafael-las-flores/" TargetMode="External"/><Relationship Id="rId241" Type="http://schemas.openxmlformats.org/officeDocument/2006/relationships/hyperlink" Target="https://www.eramet.com/sites/default/files/2019-08/human-rights-policy-signed-by-comex-vdef_0.pdf" TargetMode="External"/><Relationship Id="rId479" Type="http://schemas.openxmlformats.org/officeDocument/2006/relationships/hyperlink" Target="https://www.business-humanrights.org/en/latest-news/peru-miners-stage-sit-in-protests-amidst-covid-19-safety-concerns-surrounding-reopening-of-mines/" TargetMode="External"/><Relationship Id="rId36" Type="http://schemas.openxmlformats.org/officeDocument/2006/relationships/hyperlink" Target="https://www.business-humanrights.org/en/latest-news/crist&#243;bal-pop-mayan-qeqchi-ancestral-authorities-councils/" TargetMode="External"/><Relationship Id="rId339" Type="http://schemas.openxmlformats.org/officeDocument/2006/relationships/hyperlink" Target="https://www.business-humanrights.org/en/latest-news/el-memo-secreto-del-proyecto-andina-chile/" TargetMode="External"/><Relationship Id="rId546" Type="http://schemas.openxmlformats.org/officeDocument/2006/relationships/hyperlink" Target="https://www.business-humanrights.org/en/latest-news/australia-unions-call-for-industrial-manslaughter-laws-after-mine-wall-collapse-causes-fatality/" TargetMode="External"/><Relationship Id="rId101" Type="http://schemas.openxmlformats.org/officeDocument/2006/relationships/hyperlink" Target="https://www.bhp.com/our-approach/operating-with-integrity/respecting-human-rights" TargetMode="External"/><Relationship Id="rId185" Type="http://schemas.openxmlformats.org/officeDocument/2006/relationships/hyperlink" Target="https://www.vedantaresources.com/Pages/BuildingStrongRelationship.aspx" TargetMode="External"/><Relationship Id="rId406" Type="http://schemas.openxmlformats.org/officeDocument/2006/relationships/hyperlink" Target="https://www.business-humanrights.org/fr/derni%C3%A8res-actualit%C3%A9s/rdc-global-witness-d%C3%A9nonce-la-disparition-des-revenus-miniers/" TargetMode="External"/><Relationship Id="rId392" Type="http://schemas.openxmlformats.org/officeDocument/2006/relationships/hyperlink" Target="https://www.business-humanrights.org/fr/derni%C3%A8res-actualit%C3%A9s/freeport-mcmoran-statement-on-developments-at-the-mine/" TargetMode="External"/><Relationship Id="rId613" Type="http://schemas.openxmlformats.org/officeDocument/2006/relationships/hyperlink" Target="https://www.business-humanrights.org/en/latest-news/drc-report-reveals-dire-working-conditions-discrimination-low-pay-across-cobalt-mines-supplying-electric-vehicle-manufacturers/" TargetMode="External"/><Relationship Id="rId252" Type="http://schemas.openxmlformats.org/officeDocument/2006/relationships/hyperlink" Target="https://www.business-humanrights.org/en/latest-news/chile-comunidades-locales-piden-a-anglo-american-responder-por-derrame-de-material-en-r%C3%ADo/" TargetMode="External"/><Relationship Id="rId47" Type="http://schemas.openxmlformats.org/officeDocument/2006/relationships/hyperlink" Target="https://www.business-humanrights.org/en/latest-news/la-corte-brit%C3%A1nica-da-la-raz%C3%B3n-a-ind%C3%ADgenas-peruanos-en-el-caso-xstrata-sobre-la-divulgaci%C3%B3n-de-informaci%C3%B3n/" TargetMode="External"/><Relationship Id="rId112" Type="http://schemas.openxmlformats.org/officeDocument/2006/relationships/hyperlink" Target="https://www.bhp.com/our-approach/operating-with-integrity/respecting-human-rights" TargetMode="External"/><Relationship Id="rId557" Type="http://schemas.openxmlformats.org/officeDocument/2006/relationships/hyperlink" Target="https://www.business-humanrights.org/en/latest-news/locals-stage-latest-fight-against-png-mine-dumping-waste-into-sea/" TargetMode="External"/><Relationship Id="rId196" Type="http://schemas.openxmlformats.org/officeDocument/2006/relationships/hyperlink" Target="https://www.business-humanrights.org/en/latest-news/indonesia-striking-miner-killed-while-protesting/" TargetMode="External"/><Relationship Id="rId417" Type="http://schemas.openxmlformats.org/officeDocument/2006/relationships/hyperlink" Target="https://www.business-humanrights.org/en/latest-news/glencore-seeks-to-protect-its-tax-secrets-in-australia-while-agreeing-to-a-financial-settlement-with-canadian-regulators-says-report/" TargetMode="External"/><Relationship Id="rId459" Type="http://schemas.openxmlformats.org/officeDocument/2006/relationships/hyperlink" Target="https://www.business-humanrights.org/en/latest-news/mexico-three-workers-killed-at-penoles-mine/" TargetMode="External"/><Relationship Id="rId624" Type="http://schemas.openxmlformats.org/officeDocument/2006/relationships/hyperlink" Target="https://www.business-humanrights.org/pt/%C3%BAltimas-not%C3%ADcias/brasil-tribunal-paralisa-mina-da-on%C3%A7a-puma-subsidi%C3%A1ria-da-vale-no-par%C3%A1-por-danos-%C3%A0-sa%C3%BAde-modo-de-vida-dos-%C3%ADndios-xikrin-e-kayap%C3%B3-1/" TargetMode="External"/><Relationship Id="rId16" Type="http://schemas.openxmlformats.org/officeDocument/2006/relationships/hyperlink" Target="https://www.business-humanrights.org/en/latest-news/argentina-gerentes-corporativos-de-minera-la-alumbrera-ser%C3%A1n-juzgados-por-presunta-contaminaci%C3%B3n/" TargetMode="External"/><Relationship Id="rId221" Type="http://schemas.openxmlformats.org/officeDocument/2006/relationships/hyperlink" Target="https://www.business-humanrights.org/en/latest-news/dr-congo-report-reveals-strategies-used-by-ruashi-mining-to-avoid-responsibility-for-human-rights-violations/" TargetMode="External"/><Relationship Id="rId263" Type="http://schemas.openxmlformats.org/officeDocument/2006/relationships/hyperlink" Target="https://www.business-humanrights.org/en/latest-news/peru-miners-stage-sit-in-protests-amidst-covid-19-safety-concerns-surrounding-reopening-of-mines/" TargetMode="External"/><Relationship Id="rId319" Type="http://schemas.openxmlformats.org/officeDocument/2006/relationships/hyperlink" Target="https://www.business-humanrights.org/en/latest-news/jhoel-panique-flores/" TargetMode="External"/><Relationship Id="rId470" Type="http://schemas.openxmlformats.org/officeDocument/2006/relationships/hyperlink" Target="https://www.business-humanrights.org/en/latest-news/per%C3%BA-an%C3%A1lisis-de-ong-destaca-d%C3%A9bil-fiscalizaci%C3%B3n-a-10-mineras-que-consumen-agua-en-el-pa%C3%ADs-m%C3%A1s-%C3%A1rido-de-suram%C3%A9rica/" TargetMode="External"/><Relationship Id="rId526" Type="http://schemas.openxmlformats.org/officeDocument/2006/relationships/hyperlink" Target="https://www.business-humanrights.org/en/latest-news/m%C3%A9xico-autoridades-investigan-manejo-derrame-de-mineral-t%C3%B3xico-en-pe%C3%B1asquito-parte-de-goldcorp-tras-divulgaci%C3%B3n-de-informaci%C3%B3n/" TargetMode="External"/><Relationship Id="rId58" Type="http://schemas.openxmlformats.org/officeDocument/2006/relationships/hyperlink" Target="https://www.business-humanrights.org/en/latest-news/%C3%B3scar-roderico-morales-garc%C3%ADa-committee-in-defence-of-life-and-peace/" TargetMode="External"/><Relationship Id="rId123" Type="http://schemas.openxmlformats.org/officeDocument/2006/relationships/hyperlink" Target="https://www.glencore.com/.rest/api/v1/documents/f2d81b57e4d807b70f3f307d7a877d86/Human+Rights+Policy.pdf" TargetMode="External"/><Relationship Id="rId330" Type="http://schemas.openxmlformats.org/officeDocument/2006/relationships/hyperlink" Target="https://www.business-humanrights.org/en/latest-news/alberto-c%C3%A1rdenas-challco/" TargetMode="External"/><Relationship Id="rId568" Type="http://schemas.openxmlformats.org/officeDocument/2006/relationships/hyperlink" Target="https://www.business-humanrights.org/en/latest-news/drc-mukumbi-residents-forcibly-displaced-by-chemaf-demand-justice/" TargetMode="External"/><Relationship Id="rId165" Type="http://schemas.openxmlformats.org/officeDocument/2006/relationships/hyperlink" Target="https://solwaygroup.com/sustainability-polices/" TargetMode="External"/><Relationship Id="rId372" Type="http://schemas.openxmlformats.org/officeDocument/2006/relationships/hyperlink" Target="https://www.business-humanrights.org/en/latest-news/panam%C3%A1-con-im%C3%A1genes-satelitales-ong-academia-y-pobladores-denuncian-da%C3%B1o-ambiental-de-actividad-minera/" TargetMode="External"/><Relationship Id="rId428" Type="http://schemas.openxmlformats.org/officeDocument/2006/relationships/hyperlink" Target="https://www.business-humanrights.org/en/latest-news/cso-coalition-criticizes-glencores-sustainability-report-as-lacking-credibility-following-omissions-on-human-rights-record-incl-co-response/" TargetMode="External"/><Relationship Id="rId635" Type="http://schemas.openxmlformats.org/officeDocument/2006/relationships/hyperlink" Target="https://www.business-humanrights.org/en/latest-news/zambia-swedwatch-report-alleges-mining-related-pollution-causing-food-insecurities-and-compromising-livelihoods/" TargetMode="External"/><Relationship Id="rId232" Type="http://schemas.openxmlformats.org/officeDocument/2006/relationships/hyperlink" Target="https://www.antamina.com/politicas/politica-ddhh-antamina-k.pdf" TargetMode="External"/><Relationship Id="rId274" Type="http://schemas.openxmlformats.org/officeDocument/2006/relationships/hyperlink" Target="https://www.business-humanrights.org/en/latest-news/chile-overview-of-concerns-around-social-environmental-impacts-re-bhp-billitons-cerro-colorado-mine/" TargetMode="External"/><Relationship Id="rId481" Type="http://schemas.openxmlformats.org/officeDocument/2006/relationships/hyperlink" Target="https://www.business-humanrights.org/en/latest-news/usa-mine-safety-officials-order-hecla-lucky-friday-mine-to-close/" TargetMode="External"/><Relationship Id="rId27" Type="http://schemas.openxmlformats.org/officeDocument/2006/relationships/hyperlink" Target="https://www.business-humanrights.org/en/latest-news/per%C3%BA-presunta-represi%C3%B3n-policial-hacia-manifestantes-en-corredor-minero-de-las-bambas/" TargetMode="External"/><Relationship Id="rId69" Type="http://schemas.openxmlformats.org/officeDocument/2006/relationships/hyperlink" Target="https://www.angloamerican.com/~/media/Files/A/Anglo-American-Group/PLC/sustainability/approach-and-policies/hr-policy-document-english-oct-2021.pdf" TargetMode="External"/><Relationship Id="rId134" Type="http://schemas.openxmlformats.org/officeDocument/2006/relationships/hyperlink" Target="https://www.newmont.com/sustainability/social-responsibility/respecting-human-rights/default.aspx" TargetMode="External"/><Relationship Id="rId537" Type="http://schemas.openxmlformats.org/officeDocument/2006/relationships/hyperlink" Target="https://www.business-humanrights.org/en/latest-news/victor-morillo-philippine-misereor-partnership-inc/" TargetMode="External"/><Relationship Id="rId579" Type="http://schemas.openxmlformats.org/officeDocument/2006/relationships/hyperlink" Target="https://www.business-humanrights.org/en/latest-news/eduardo-bin-poou-fishermans-union-of-el-estor-izabal/" TargetMode="External"/><Relationship Id="rId80" Type="http://schemas.openxmlformats.org/officeDocument/2006/relationships/hyperlink" Target="https://www.angloamerican.com/~/media/Files/A/Anglo-American-Group/PLC/sustainability/approach-and-policies/hr-policy-document-english-oct-2021.pdf" TargetMode="External"/><Relationship Id="rId176" Type="http://schemas.openxmlformats.org/officeDocument/2006/relationships/hyperlink" Target="https://www.south32.net/docs/default-source/general-library/human-rights/our-approach-to-human-rights-for-publication.pdf" TargetMode="External"/><Relationship Id="rId341" Type="http://schemas.openxmlformats.org/officeDocument/2006/relationships/hyperlink" Target="https://www.business-humanrights.org/en/latest-news/ecuador-environmental-activists-opposed-to-enami-mining-project-charged-with-rebellion/" TargetMode="External"/><Relationship Id="rId383" Type="http://schemas.openxmlformats.org/officeDocument/2006/relationships/hyperlink" Target="https://www.business-humanrights.org/en/latest-news/indonesia-workers-strike-at-freeport-mine-after-dismissal-of-union-leaders/" TargetMode="External"/><Relationship Id="rId439" Type="http://schemas.openxmlformats.org/officeDocument/2006/relationships/hyperlink" Target="https://www.business-humanrights.org/en/latest-news/argentina-workers-at-glencores-el-aguilar-mine-strike-for-improved-safety-and-working-conditions/" TargetMode="External"/><Relationship Id="rId590" Type="http://schemas.openxmlformats.org/officeDocument/2006/relationships/hyperlink" Target="https://www.business-humanrights.org/en/latest-news/colombia-pueblo-zen%C3%BA-resiste-en-medio-del-inter%C3%A9s-por-el-oro-cobre-carb%C3%B3n-n%C3%ADquel-plata-y-platino/" TargetMode="External"/><Relationship Id="rId604" Type="http://schemas.openxmlformats.org/officeDocument/2006/relationships/hyperlink" Target="https://www.business-humanrights.org/en/latest-news/rdc-la-soci%C3%A9t%C3%A9-mini%C3%A8re-du-katanga-rejette-les-accusations-de-pollution/" TargetMode="External"/><Relationship Id="rId646" Type="http://schemas.openxmlformats.org/officeDocument/2006/relationships/comments" Target="../comments1.xml"/><Relationship Id="rId201" Type="http://schemas.openxmlformats.org/officeDocument/2006/relationships/hyperlink" Target="https://www.business-humanrights.org/en/latest-news/r%C3%A9p-d%C3%A9m-du-congo-des-ong-accusent-tfm-et-delta-protection-de-complicit%C3%A9-dans-la-mort-dune-personne-et-demandent-louverture-dune-enqu%C3%AAte-contre-les-deux-entreprises/" TargetMode="External"/><Relationship Id="rId243" Type="http://schemas.openxmlformats.org/officeDocument/2006/relationships/hyperlink" Target="https://www.business-humanrights.org/es/%C3%BAltimas-noticias/chile-estudio-muestra-los-efectos-negativos-de-la-extracci%C3%B3n-de-litio-en-el-desierto-de-atacama/" TargetMode="External"/><Relationship Id="rId285" Type="http://schemas.openxmlformats.org/officeDocument/2006/relationships/hyperlink" Target="https://www.business-humanrights.org/fr/derni%C3%A8res-actualit%C3%A9s/r%C3%A9p-d%C3%A9m-du-congo-des-paysans-manifestent-contre-mmg-quils-accusent-de-vouloir-les-d%C3%A9localiser-moyennant-une-faible-indemnisation/" TargetMode="External"/><Relationship Id="rId450" Type="http://schemas.openxmlformats.org/officeDocument/2006/relationships/hyperlink" Target="https://www.business-humanrights.org/en/latest-news/sergio-huaman%C3%AD/" TargetMode="External"/><Relationship Id="rId506" Type="http://schemas.openxmlformats.org/officeDocument/2006/relationships/hyperlink" Target="https://www.business-humanrights.org/en/latest-news/chili-la-justice-ordonne-%C3%A0-antofagasta-de-r%C3%A9tablir-le-cours-naturel-de-leau-pour-que-les-communaut%C3%A9s-locales-y-aient-acc%C3%A8s/" TargetMode="External"/><Relationship Id="rId38" Type="http://schemas.openxmlformats.org/officeDocument/2006/relationships/hyperlink" Target="https://www.business-humanrights.org/en/latest-news/20-community-members-of-tumilaca-pocata-coscore-and-tala/" TargetMode="External"/><Relationship Id="rId103" Type="http://schemas.openxmlformats.org/officeDocument/2006/relationships/hyperlink" Target="https://www.bhp.com/our-approach/operating-with-integrity/respecting-human-rights" TargetMode="External"/><Relationship Id="rId310" Type="http://schemas.openxmlformats.org/officeDocument/2006/relationships/hyperlink" Target="https://www.business-humanrights.org/en/latest-news/vidal-corpuna-alejo/" TargetMode="External"/><Relationship Id="rId492" Type="http://schemas.openxmlformats.org/officeDocument/2006/relationships/hyperlink" Target="https://www.business-humanrights.org/en/latest-news/chile-autoridades-inician-proceso-de-sanci%C3%B3n-a-minera-candelaria-por-infracciones-ambientales-afectando-el-acceso-al-agua-y-otros-abusos/" TargetMode="External"/><Relationship Id="rId548" Type="http://schemas.openxmlformats.org/officeDocument/2006/relationships/hyperlink" Target="https://www.business-humanrights.org/en/latest-news/guatemala-comunidades-ind%C3%ADgenas-xinkas-rechazan-la-impunidad-en-casos-de-ataques-en-su-contra/" TargetMode="External"/><Relationship Id="rId91" Type="http://schemas.openxmlformats.org/officeDocument/2006/relationships/hyperlink" Target="https://www.business-humanrights.org/en/latest-news/chile-communities-stage-protest-to-denounce-the-water-usage-by-anglo-american-mine/" TargetMode="External"/><Relationship Id="rId145" Type="http://schemas.openxmlformats.org/officeDocument/2006/relationships/hyperlink" Target="https://www.panamericansilver.com/wp-content/uploads/2022/04/Human-Rights-Policy.pdf" TargetMode="External"/><Relationship Id="rId187" Type="http://schemas.openxmlformats.org/officeDocument/2006/relationships/hyperlink" Target="https://www.zijinmining.com/sustainable/Security_and_Human_Rights.htm" TargetMode="External"/><Relationship Id="rId352" Type="http://schemas.openxmlformats.org/officeDocument/2006/relationships/hyperlink" Target="https://www.business-humanrights.org/en/latest-news/voices-from-the-ground-how-the-global-mining-industry-is-profiting-from-the-covid-19-pandemic/" TargetMode="External"/><Relationship Id="rId394" Type="http://schemas.openxmlformats.org/officeDocument/2006/relationships/hyperlink" Target="https://www.business-humanrights.org/en/latest-news/ansye-lumenta/" TargetMode="External"/><Relationship Id="rId408" Type="http://schemas.openxmlformats.org/officeDocument/2006/relationships/hyperlink" Target="https://www.business-humanrights.org/en/latest-news/new-report-powering-down-corruption-tackling-transparency-and-human-rights-risks-from-congos-cobalt-mines-to-global-supply-chains/" TargetMode="External"/><Relationship Id="rId615" Type="http://schemas.openxmlformats.org/officeDocument/2006/relationships/hyperlink" Target="https://www.business-humanrights.org/en/latest-news/drc-report-reveals-the-unsafe-working-conditions-and-irresponsible-mining-practices-of-mining-companies/" TargetMode="External"/><Relationship Id="rId212" Type="http://schemas.openxmlformats.org/officeDocument/2006/relationships/hyperlink" Target="https://www.business-humanrights.org/en/latest-news/per%C3%BA-contin%C3%BAa-conflicto-en-mina-de-cuajone/" TargetMode="External"/><Relationship Id="rId254" Type="http://schemas.openxmlformats.org/officeDocument/2006/relationships/hyperlink" Target="https://www.business-humanrights.org/en/latest-news/chile-communities-affected-by-anglo-american-operations-question-mine-expansion-over-its-impact-on-water-sources/" TargetMode="External"/><Relationship Id="rId49" Type="http://schemas.openxmlformats.org/officeDocument/2006/relationships/hyperlink" Target="https://www.business-humanrights.org/en/latest-news/diagnosis-of-human-environmental-health-in-the-espinar-province-cusco/" TargetMode="External"/><Relationship Id="rId114" Type="http://schemas.openxmlformats.org/officeDocument/2006/relationships/hyperlink" Target="https://www.mmg.com/wp-content/uploads/2019/11/MMG-Human-Rights-Policy.pdf" TargetMode="External"/><Relationship Id="rId296" Type="http://schemas.openxmlformats.org/officeDocument/2006/relationships/hyperlink" Target="https://www.business-humanrights.org/en/latest-news/per%C3%BA-comunidades-ocupan-carretera-y-reclaman-derecho-a-la-tierra-en-el-conflicto-con-el-proyecto-las-bambas-con-comentarios-de-la-empresa/" TargetMode="External"/><Relationship Id="rId461" Type="http://schemas.openxmlformats.org/officeDocument/2006/relationships/hyperlink" Target="https://www.business-humanrights.org/en/latest-news/first-peoples-worldwide-indigenous-rights-risk-report-2013-company-responses-non-responses/" TargetMode="External"/><Relationship Id="rId517" Type="http://schemas.openxmlformats.org/officeDocument/2006/relationships/hyperlink" Target="https://www.business-humanrights.org/en/latest-news/caimanes-community/" TargetMode="External"/><Relationship Id="rId559" Type="http://schemas.openxmlformats.org/officeDocument/2006/relationships/hyperlink" Target="https://www.business-humanrights.org/en/latest-news/papua-new-guinea-new-report-raises-allegations-of-human-rights-violations-by-rio-tinto-bougainville-copper-ltd-in-panguna/" TargetMode="External"/><Relationship Id="rId60" Type="http://schemas.openxmlformats.org/officeDocument/2006/relationships/hyperlink" Target="https://www.business-humanrights.org/en/latest-news/when-companies-meet-communities-the-copper-storm-brewing-in-north-western-zambia/" TargetMode="External"/><Relationship Id="rId156" Type="http://schemas.openxmlformats.org/officeDocument/2006/relationships/hyperlink" Target="https://solwaygroup.com/sustainability-polices/" TargetMode="External"/><Relationship Id="rId198" Type="http://schemas.openxmlformats.org/officeDocument/2006/relationships/hyperlink" Target="https://www.business-humanrights.org/en/latest-news/myanmar-female-human-rights-defender-killed-while-protesting-mining/" TargetMode="External"/><Relationship Id="rId321" Type="http://schemas.openxmlformats.org/officeDocument/2006/relationships/hyperlink" Target="https://www.business-humanrights.org/en/latest-news/juan-lima-huamani/" TargetMode="External"/><Relationship Id="rId363" Type="http://schemas.openxmlformats.org/officeDocument/2006/relationships/hyperlink" Target="https://www.business-humanrights.org/en/latest-news/ghana-government-orders-ghana-manganese-company-gmc-to-close-over-alleged-tax-evasion/" TargetMode="External"/><Relationship Id="rId419" Type="http://schemas.openxmlformats.org/officeDocument/2006/relationships/hyperlink" Target="https://www.business-humanrights.org/en/latest-news/per%C3%BA-ante-la-modificaci%C3%B3n-del-estudio-de-impacto-ambiental-de-proyecto-antapaccay-de-glencore-las-comunidades-de-espinar-piden-consulta-previa-libre-e-informada/" TargetMode="External"/><Relationship Id="rId570" Type="http://schemas.openxmlformats.org/officeDocument/2006/relationships/hyperlink" Target="https://www.business-humanrights.org/es/%C3%BAltimas-noticias/chile-consejo-de-pueblos-de-atacama-solicit%C3%B3-recurso-de-protecci%C3%B3n-por-ausencia-de-consulta-en-proyecto-de-litio-de-corfo-y-sqm/" TargetMode="External"/><Relationship Id="rId626" Type="http://schemas.openxmlformats.org/officeDocument/2006/relationships/hyperlink" Target="https://www.business-humanrights.org/pt/%C3%BAltimas-not%C3%ADcias/brazil-patium-beneficiamento-de-min%C3%A9rio-and-vale-are-mining-manganese-in-indigenous-lands-says-organization-main-destination-for-the-metal-is-asia/" TargetMode="External"/><Relationship Id="rId223" Type="http://schemas.openxmlformats.org/officeDocument/2006/relationships/hyperlink" Target="https://www.business-humanrights.org/en/latest-news/drc-dispute-bewteen-cmoc-and-g%C3%A9camines-over-tenge-fugureme-would-revail-alleged-underreporting-of-profits/" TargetMode="External"/><Relationship Id="rId430" Type="http://schemas.openxmlformats.org/officeDocument/2006/relationships/hyperlink" Target="https://www.business-humanrights.org/en/latest-news/peru-local-communities-file-suit-challenging-agreements-between-chinese-mining-company-and-local-police/" TargetMode="External"/><Relationship Id="rId18" Type="http://schemas.openxmlformats.org/officeDocument/2006/relationships/hyperlink" Target="https://www.business-humanrights.org/en/latest-news/chile-teck-resources-faces-environmental-charges-filed-by-environmental-regulator-sma/" TargetMode="External"/><Relationship Id="rId265" Type="http://schemas.openxmlformats.org/officeDocument/2006/relationships/hyperlink" Target="https://www.business-humanrights.org/en/latest-news/adolfo-moreno-rojas/" TargetMode="External"/><Relationship Id="rId472" Type="http://schemas.openxmlformats.org/officeDocument/2006/relationships/hyperlink" Target="https://www.business-humanrights.org/es/%C3%BAltimas-noticias/fideicomiso-r%C3%ADo-sonora-gast%C3%B3-millones-en-tinacos-y-escatim%C3%B3-gastos-en-salud/" TargetMode="External"/><Relationship Id="rId528" Type="http://schemas.openxmlformats.org/officeDocument/2006/relationships/hyperlink" Target="https://www.business-humanrights.org/es/%C3%BAltimas-noticias/la-amenaza-de-goldcorp/" TargetMode="External"/><Relationship Id="rId125" Type="http://schemas.openxmlformats.org/officeDocument/2006/relationships/hyperlink" Target="https://www.gmexico.com/GMDocs/CulturaCorporativa/CC_ES_02.pdf" TargetMode="External"/><Relationship Id="rId167" Type="http://schemas.openxmlformats.org/officeDocument/2006/relationships/hyperlink" Target="https://solwaygroup.com/sustainability-polices/" TargetMode="External"/><Relationship Id="rId332" Type="http://schemas.openxmlformats.org/officeDocument/2006/relationships/hyperlink" Target="https://www.business-humanrights.org/en/latest-news/uriel-elguera-chilca/" TargetMode="External"/><Relationship Id="rId374" Type="http://schemas.openxmlformats.org/officeDocument/2006/relationships/hyperlink" Target="https://www.business-humanrights.org/en/latest-news/voices-from-the-ground-how-the-global-mining-industry-is-profiting-from-the-covid-19-pandemic/" TargetMode="External"/><Relationship Id="rId581" Type="http://schemas.openxmlformats.org/officeDocument/2006/relationships/hyperlink" Target="https://www.business-humanrights.org/en/latest-news/carlos-ernesto-choc-chub-prensa-comunitaria-3/" TargetMode="External"/><Relationship Id="rId71" Type="http://schemas.openxmlformats.org/officeDocument/2006/relationships/hyperlink" Target="https://www.angloamerican.com/~/media/Files/A/Anglo-American-Group/PLC/sustainability/approach-and-policies/hr-policy-document-english-oct-2021.pdf" TargetMode="External"/><Relationship Id="rId234" Type="http://schemas.openxmlformats.org/officeDocument/2006/relationships/hyperlink" Target="https://www.antamina.com/politicas/politica-ddhh-antamina-k.pdf" TargetMode="External"/><Relationship Id="rId637" Type="http://schemas.openxmlformats.org/officeDocument/2006/relationships/hyperlink" Target="https://www.business-humanrights.org/en/latest-news/maiko-zulu/" TargetMode="External"/><Relationship Id="rId2" Type="http://schemas.openxmlformats.org/officeDocument/2006/relationships/hyperlink" Target="https://www.business-humanrights.org/en/latest-news/lobbying-firm-allegedly-planned-secretive-campaign-to-influence-elections-in-drc-and-zambia-on-behalf-of-first-quantum-minerals/" TargetMode="External"/><Relationship Id="rId29" Type="http://schemas.openxmlformats.org/officeDocument/2006/relationships/hyperlink" Target="https://www.business-humanrights.org/en/latest-news/chile-bhp-antofagasta-and-albemarle-sued-over-alleged-excessive-water-use-and-environmental-damage/" TargetMode="External"/><Relationship Id="rId276" Type="http://schemas.openxmlformats.org/officeDocument/2006/relationships/hyperlink" Target="https://www.business-humanrights.org/en/latest-news/miner%C3%ADa-del-n%C3%ADquel-en-c%C3%B3rdoba-entre-el-oro-y-la-miseria-colombia/" TargetMode="External"/><Relationship Id="rId441" Type="http://schemas.openxmlformats.org/officeDocument/2006/relationships/hyperlink" Target="https://www.business-humanrights.org/en/latest-news/bolivia-workers-stage-hunger-strike-at-glencore-zinc-mine/" TargetMode="External"/><Relationship Id="rId483" Type="http://schemas.openxmlformats.org/officeDocument/2006/relationships/hyperlink" Target="https://www.business-humanrights.org/en/latest-news/usa-union-votes-to-continue-strike-at-hecla-owned-lucky-friday-mine/" TargetMode="External"/><Relationship Id="rId539" Type="http://schemas.openxmlformats.org/officeDocument/2006/relationships/hyperlink" Target="https://www.business-humanrights.org/en/latest-news/dionel-campos/" TargetMode="External"/><Relationship Id="rId40" Type="http://schemas.openxmlformats.org/officeDocument/2006/relationships/hyperlink" Target="https://www.business-humanrights.org/en/latest-news/jaime-de-la-cruz/" TargetMode="External"/><Relationship Id="rId136" Type="http://schemas.openxmlformats.org/officeDocument/2006/relationships/hyperlink" Target="https://www.nexareport.com/2018/en/human-rights/" TargetMode="External"/><Relationship Id="rId178" Type="http://schemas.openxmlformats.org/officeDocument/2006/relationships/hyperlink" Target="https://www.sumitomocorp.com/en/jp/sustainability/respect" TargetMode="External"/><Relationship Id="rId301" Type="http://schemas.openxmlformats.org/officeDocument/2006/relationships/hyperlink" Target="https://www.business-humanrights.org/en/latest-news/china-pollution-regulators-slam-metals-giant-minmetals-for-violations/" TargetMode="External"/><Relationship Id="rId343" Type="http://schemas.openxmlformats.org/officeDocument/2006/relationships/hyperlink" Target="https://www.business-humanrights.org/en/latest-news/striking-chilean-copper-miner-shot-dead-during-protest/" TargetMode="External"/><Relationship Id="rId550" Type="http://schemas.openxmlformats.org/officeDocument/2006/relationships/hyperlink" Target="https://www.business-humanrights.org/en/latest-news/guatemala-pan-american-silver-sigue-operando-la-mina-escobal-a-pesar-de-suspensi%C3%B3n-dictada-por-tribunal-canadiense/" TargetMode="External"/><Relationship Id="rId82" Type="http://schemas.openxmlformats.org/officeDocument/2006/relationships/hyperlink" Target="https://www.antofagasta.co.uk/media/4005/antofagasta-human-rights-policy.pdf" TargetMode="External"/><Relationship Id="rId203" Type="http://schemas.openxmlformats.org/officeDocument/2006/relationships/hyperlink" Target="https://www.business-humanrights.org/en/latest-news/herguin-saavedra-tuyra/" TargetMode="External"/><Relationship Id="rId385" Type="http://schemas.openxmlformats.org/officeDocument/2006/relationships/hyperlink" Target="https://www.business-humanrights.org/en/latest-news/gunmen-kill-three-at-freeports-indonesia-mine/" TargetMode="External"/><Relationship Id="rId592" Type="http://schemas.openxmlformats.org/officeDocument/2006/relationships/hyperlink" Target="https://www.business-humanrights.org/en/latest-news/colombia-autoridades-fiscales-indican-que-cerro-matoso-adeuda-al-estado-regal%C3%ADas-desde-hace-veinte-a%C3%B1os/" TargetMode="External"/><Relationship Id="rId606" Type="http://schemas.openxmlformats.org/officeDocument/2006/relationships/hyperlink" Target="https://www.business-humanrights.org/en/latest-news/chile-environmental-regulator-eyes-sanctions-for-teck-copper-mine/" TargetMode="External"/><Relationship Id="rId245" Type="http://schemas.openxmlformats.org/officeDocument/2006/relationships/hyperlink" Target="https://www.business-humanrights.org/en/latest-news/sindicato-de-trabajadores-albemarle-salar-limitada/" TargetMode="External"/><Relationship Id="rId287" Type="http://schemas.openxmlformats.org/officeDocument/2006/relationships/hyperlink" Target="https://www.business-humanrights.org/en/latest-news/per%C3%BA-conflictos-culturales-emergen-en-reubicaci%C3%B3n-de-ind%C3%ADgenas-por-minera-las-bambas-de-mmg/" TargetMode="External"/><Relationship Id="rId410" Type="http://schemas.openxmlformats.org/officeDocument/2006/relationships/hyperlink" Target="https://www.business-humanrights.org/en/latest-news/in-search-of-clean-water-human-rights-and-the-mining-industry-in-katanga-drc/" TargetMode="External"/><Relationship Id="rId452" Type="http://schemas.openxmlformats.org/officeDocument/2006/relationships/hyperlink" Target="https://www.business-humanrights.org/en/latest-news/sergio-huamani/" TargetMode="External"/><Relationship Id="rId494" Type="http://schemas.openxmlformats.org/officeDocument/2006/relationships/hyperlink" Target="https://www.business-humanrights.org/en/latest-news/chile-minera-lundin-es-sancionada-por-da%C3%B1os-al-acu%C3%ADfero-del-r%C3%ADo-copiap%C3%B3/" TargetMode="External"/><Relationship Id="rId508" Type="http://schemas.openxmlformats.org/officeDocument/2006/relationships/hyperlink" Target="https://www.business-humanrights.org/en/latest-news/chile-tribunal-ambiental-acoge-recurso-de-protecci%C3%B3n-a-favor-de-comunidades-en-proyecto-los-pelambres-de-antofagasta-minerals/" TargetMode="External"/><Relationship Id="rId105" Type="http://schemas.openxmlformats.org/officeDocument/2006/relationships/hyperlink" Target="https://www.mmg.com/wp-content/uploads/2019/11/MMG-Human-Rights-Policy.pdf" TargetMode="External"/><Relationship Id="rId147" Type="http://schemas.openxmlformats.org/officeDocument/2006/relationships/hyperlink" Target="https://www.riotinto.com/en/sustainability/human-rights" TargetMode="External"/><Relationship Id="rId312" Type="http://schemas.openxmlformats.org/officeDocument/2006/relationships/hyperlink" Target="https://www.business-humanrights.org/en/latest-news/willian-richard-huillca-ocon/" TargetMode="External"/><Relationship Id="rId354" Type="http://schemas.openxmlformats.org/officeDocument/2006/relationships/hyperlink" Target="https://www.business-humanrights.org/en/latest-news/%C3%A1ngel-widberto-flores-pilatu%C3%B1a-decentralized-autonomous-government-gda/" TargetMode="External"/><Relationship Id="rId51" Type="http://schemas.openxmlformats.org/officeDocument/2006/relationships/hyperlink" Target="https://www.business-humanrights.org/es/%C3%BAltimas-noticias/denuncian-agresi%C3%B3n-a-comunidades-en-espinar/" TargetMode="External"/><Relationship Id="rId93" Type="http://schemas.openxmlformats.org/officeDocument/2006/relationships/hyperlink" Target="https://www.bhp.com/our-approach/operating-with-integrity/respecting-human-rights" TargetMode="External"/><Relationship Id="rId189" Type="http://schemas.openxmlformats.org/officeDocument/2006/relationships/hyperlink" Target="https://www.business-humanrights.org/en/latest-news/guatemala-mines-ex-security-chief-pleads-guilty-to-murder-of-indigenous-leader/" TargetMode="External"/><Relationship Id="rId396" Type="http://schemas.openxmlformats.org/officeDocument/2006/relationships/hyperlink" Target="https://www.business-humanrights.org/en/latest-news/george-suebu/" TargetMode="External"/><Relationship Id="rId561" Type="http://schemas.openxmlformats.org/officeDocument/2006/relationships/hyperlink" Target="https://www.business-humanrights.org/en/latest-news/australia-the-oecd-national-contact-point-accepts-human-rights-complaint-against-rio-tinto-over-bougainville/" TargetMode="External"/><Relationship Id="rId617" Type="http://schemas.openxmlformats.org/officeDocument/2006/relationships/hyperlink" Target="https://www.business-humanrights.org/en/latest-news/namibia-mine-suspends-workers-over-bribery-claims/" TargetMode="External"/><Relationship Id="rId214" Type="http://schemas.openxmlformats.org/officeDocument/2006/relationships/hyperlink" Target="https://www.business-humanrights.org/en/latest-news/zambia-report-finds-labour-abuse-of-africans-employed-by-chinas-state-owned-companies/" TargetMode="External"/><Relationship Id="rId256" Type="http://schemas.openxmlformats.org/officeDocument/2006/relationships/hyperlink" Target="https://www.business-humanrights.org/en/latest-news/police-in-the-pay-of-mining-companies-the-responsibility-of-switzerland-and-peru-for-human-rights-violations-in-mining-dispute/" TargetMode="External"/><Relationship Id="rId298" Type="http://schemas.openxmlformats.org/officeDocument/2006/relationships/hyperlink" Target="https://www.business-humanrights.org/en/latest-news/peru-public-prosecutors-office-requests-9-months-of-preventive-detention-for-social-leaders-accused-of-kidnapping-prosegur-personnel-at-las-bambas-mining-2/" TargetMode="External"/><Relationship Id="rId421" Type="http://schemas.openxmlformats.org/officeDocument/2006/relationships/hyperlink" Target="https://www.business-humanrights.org/en/latest-news/per%C3%BA-12-comunidades-piden-ser-tenidas-en-cuenta-en-la-consulta-previa-del-proyecto-minero-coroccohuayco-de-glencore/" TargetMode="External"/><Relationship Id="rId463" Type="http://schemas.openxmlformats.org/officeDocument/2006/relationships/hyperlink" Target="https://www.business-humanrights.org/en/latest-news/m%C3%A9xico-nueva-demanda-legal-por-derrame-t%C3%B3xico-de-grupo-m%C3%A9xico-sociedad-civil-ha-presentado-varias-demandas-por-consecuencias-negativas-a-salud-y-medio-ambiente/" TargetMode="External"/><Relationship Id="rId519" Type="http://schemas.openxmlformats.org/officeDocument/2006/relationships/hyperlink" Target="https://www.business-humanrights.org/en/latest-news/llimpo-community/" TargetMode="External"/><Relationship Id="rId116" Type="http://schemas.openxmlformats.org/officeDocument/2006/relationships/hyperlink" Target="https://www.mmg.com/wp-content/uploads/2019/11/MMG-Human-Rights-Policy.pdf" TargetMode="External"/><Relationship Id="rId158" Type="http://schemas.openxmlformats.org/officeDocument/2006/relationships/hyperlink" Target="https://solwaygroup.com/sustainability-polices/" TargetMode="External"/><Relationship Id="rId323" Type="http://schemas.openxmlformats.org/officeDocument/2006/relationships/hyperlink" Target="https://www.business-humanrights.org/en/latest-news/edwar-brandon-quispe-cuno/" TargetMode="External"/><Relationship Id="rId530" Type="http://schemas.openxmlformats.org/officeDocument/2006/relationships/hyperlink" Target="https://www.business-humanrights.org/en/latest-news/m%C3%A9xico-recomiendan-que-newmont-goldcorp-abra-mesa-de-di%C3%A1logo-para-llegar-a-un-acuerdo-con-quienes-protestan-contra-de-minera-pe%C3%B1asquito/" TargetMode="External"/><Relationship Id="rId20" Type="http://schemas.openxmlformats.org/officeDocument/2006/relationships/hyperlink" Target="https://www.business-humanrights.org/en/latest-news/peru-chinese-miner-mmg-warns-production-could-stop-at-las-bambas-copper-mine-amid-blockades/" TargetMode="External"/><Relationship Id="rId62" Type="http://schemas.openxmlformats.org/officeDocument/2006/relationships/hyperlink" Target="https://www.albemarle.com/storage/wysiwyg/human_rights_policy_jan_2021.pdf" TargetMode="External"/><Relationship Id="rId365" Type="http://schemas.openxmlformats.org/officeDocument/2006/relationships/hyperlink" Target="https://www.business-humanrights.org/en/latest-news/bolivia-al-menos-siete-mineros-muertos-y-unos-13-heridos-en-mina-de-esta%C3%B1o-de-huanuni-al-parecer-por-explosi%C3%B3n-de-cami%C3%B3n/" TargetMode="External"/><Relationship Id="rId572" Type="http://schemas.openxmlformats.org/officeDocument/2006/relationships/hyperlink" Target="https://www.business-humanrights.org/es/%C3%BAltimas-noticias/chile-estudio-muestra-los-efectos-negativos-de-la-extracci%C3%B3n-de-litio-en-el-desierto-de-atacama/" TargetMode="External"/><Relationship Id="rId628" Type="http://schemas.openxmlformats.org/officeDocument/2006/relationships/hyperlink" Target="https://www.business-humanrights.org/en/latest-news/brasil-minera%C3%A7%C3%A3o-pode-ter-agravado-a-crise-de-covid-19-no-pa%C3%ADs-segundo-movimentos-sociais/" TargetMode="External"/><Relationship Id="rId225" Type="http://schemas.openxmlformats.org/officeDocument/2006/relationships/hyperlink" Target="https://www.antamina.com/politicas/politica-ddhh-antamina-k.pdf" TargetMode="External"/><Relationship Id="rId267" Type="http://schemas.openxmlformats.org/officeDocument/2006/relationships/hyperlink" Target="https://www.business-humanrights.org/en/latest-news/luis-rufino-guerrero-virhues/" TargetMode="External"/><Relationship Id="rId432" Type="http://schemas.openxmlformats.org/officeDocument/2006/relationships/hyperlink" Target="https://www.business-humanrights.org/en/latest-news/australia-companies-to-face-court-over-mining-contractor-death-2/" TargetMode="External"/><Relationship Id="rId474" Type="http://schemas.openxmlformats.org/officeDocument/2006/relationships/hyperlink" Target="https://www.business-humanrights.org/es/%C3%BAltimas-noticias/candarave-tacna-denuncia-que-southern-los-deja-sin-agua/" TargetMode="External"/><Relationship Id="rId127" Type="http://schemas.openxmlformats.org/officeDocument/2006/relationships/hyperlink" Target="https://s23.q4cdn.com/405985100/files/doc_downloads/human_right/Human-Rights-Policy.pdf" TargetMode="External"/><Relationship Id="rId31" Type="http://schemas.openxmlformats.org/officeDocument/2006/relationships/hyperlink" Target="https://www.business-humanrights.org/es/%C3%BAltimas-noticias/chile-el-servicio-de-evaluaci%C3%B3n-ambiental-emiti%C3%B3-una-calificaci%C3%B3n-negativa-al-proyecto-los-bronces-integrado-de-anglo-american/" TargetMode="External"/><Relationship Id="rId73" Type="http://schemas.openxmlformats.org/officeDocument/2006/relationships/hyperlink" Target="https://www.angloamerican.com/~/media/Files/A/Anglo-American-Group/PLC/sustainability/approach-and-policies/hr-policy-document-english-oct-2021.pdf" TargetMode="External"/><Relationship Id="rId169" Type="http://schemas.openxmlformats.org/officeDocument/2006/relationships/hyperlink" Target="https://solwaygroup.com/sustainability-polices/" TargetMode="External"/><Relationship Id="rId334" Type="http://schemas.openxmlformats.org/officeDocument/2006/relationships/hyperlink" Target="https://www.business-humanrights.org/en/latest-news/per%C3%BA-comunidades-de-chumbivilcas-cusco-denuncian-represi%C3%B3n-por-protestas-contra-reclasificaci%C3%B3n-inconsulta-de-v%C3%ADas-que-favorece-a-proyectos-mineros/" TargetMode="External"/><Relationship Id="rId376" Type="http://schemas.openxmlformats.org/officeDocument/2006/relationships/hyperlink" Target="https://www.business-humanrights.org/en/latest-news/claude-kabemba-southern-africa-resource-watch-sarw/" TargetMode="External"/><Relationship Id="rId541" Type="http://schemas.openxmlformats.org/officeDocument/2006/relationships/hyperlink" Target="https://www.business-humanrights.org/en/latest-news/russia-indigenous-communities-lobby-tesla-not-to-get-its-nickel-from-major-polluter/" TargetMode="External"/><Relationship Id="rId583" Type="http://schemas.openxmlformats.org/officeDocument/2006/relationships/hyperlink" Target="https://www.business-humanrights.org/en/latest-news/juan-bautista-xol/" TargetMode="External"/><Relationship Id="rId639" Type="http://schemas.openxmlformats.org/officeDocument/2006/relationships/hyperlink" Target="https://www.business-humanrights.org/en/latest-news/oliver-holland-leigh-day/" TargetMode="External"/><Relationship Id="rId4" Type="http://schemas.openxmlformats.org/officeDocument/2006/relationships/hyperlink" Target="https://www.business-humanrights.org/en/latest-news/drc-investigations-reveal-poor-working-conditions-at-the-kamoto-copper-company-with-glencores-comments/" TargetMode="External"/><Relationship Id="rId180" Type="http://schemas.openxmlformats.org/officeDocument/2006/relationships/hyperlink" Target="https://trevali.com/sustainability/human-rights-policy/" TargetMode="External"/><Relationship Id="rId236" Type="http://schemas.openxmlformats.org/officeDocument/2006/relationships/hyperlink" Target="https://www.antamina.com/politicas/politica-ddhh-antamina-k.pdf" TargetMode="External"/><Relationship Id="rId278" Type="http://schemas.openxmlformats.org/officeDocument/2006/relationships/hyperlink" Target="https://www.business-humanrights.org/en/latest-news/chile-environmental-court-modifies-its-order-to-bhp-and-allows-it-to-extract-54-liters-of-water-per-second-for-its-cerro-colorado-mining-project/" TargetMode="External"/><Relationship Id="rId401" Type="http://schemas.openxmlformats.org/officeDocument/2006/relationships/hyperlink" Target="https://www.business-humanrights.org/en/latest-news/labai-alias-zaki/" TargetMode="External"/><Relationship Id="rId443" Type="http://schemas.openxmlformats.org/officeDocument/2006/relationships/hyperlink" Target="https://www.business-humanrights.org/en/latest-news/per%C3%BA-informe-de-autoridades-mineras-llama-la-atenci%C3%B3n-por-la-falta-de-implementaci%C3%B3n-de-consultas-previas-a-pueblos-ind%C3%ADgenas/" TargetMode="External"/><Relationship Id="rId303" Type="http://schemas.openxmlformats.org/officeDocument/2006/relationships/hyperlink" Target="https://www.business-humanrights.org/en/latest-news/edinson-vargas-huamanga/" TargetMode="External"/><Relationship Id="rId485" Type="http://schemas.openxmlformats.org/officeDocument/2006/relationships/hyperlink" Target="https://www.business-humanrights.org/en/latest-news/myanmar-foreign-mining-companies-colluding-in-serious-abuses-and-illegality/" TargetMode="External"/><Relationship Id="rId42" Type="http://schemas.openxmlformats.org/officeDocument/2006/relationships/hyperlink" Target="https://www.business-humanrights.org/en/latest-news/latinoam%C3%A9rica-mineros-de-colombia-y-per%C3%BA-presentan-resentan-una-queja-ante-el-single-entry-point-de-la-comisi%C3%B3n-europea/" TargetMode="External"/><Relationship Id="rId84" Type="http://schemas.openxmlformats.org/officeDocument/2006/relationships/hyperlink" Target="https://www.business-humanrights.org/en/latest-news/impact-of-the-mining-industry-on-women-in-zambia/" TargetMode="External"/><Relationship Id="rId138" Type="http://schemas.openxmlformats.org/officeDocument/2006/relationships/hyperlink" Target="https://www.nexareport.com/2018/en/human-rights/" TargetMode="External"/><Relationship Id="rId345" Type="http://schemas.openxmlformats.org/officeDocument/2006/relationships/hyperlink" Target="https://www.business-humanrights.org/en/latest-news/chile-defensores-del-agua-del-r%C3%ADo-loa-interponen-recurso-judicial-para-impedir-ampliaci%C3%B3n-de-tranque-de-relave-de-mina-de-codelco/" TargetMode="External"/><Relationship Id="rId387" Type="http://schemas.openxmlformats.org/officeDocument/2006/relationships/hyperlink" Target="https://www.business-humanrights.org/en/latest-news/violence-returns-as-two-freeport-contractors-killed-indonesia/" TargetMode="External"/><Relationship Id="rId510" Type="http://schemas.openxmlformats.org/officeDocument/2006/relationships/hyperlink" Target="https://www.business-humanrights.org/en/latest-news/chile-minera-pelambres-contamina-fuentes-h%C3%ADdricas-del-valle-de-camisa-generando-una-crisis-de-acceso-al-agua/" TargetMode="External"/><Relationship Id="rId552" Type="http://schemas.openxmlformats.org/officeDocument/2006/relationships/hyperlink" Target="https://www.business-humanrights.org/en/latest-news/indonesia-environmental-group-condemn-pollution-of-mori-island-linked-to-pt-vale-indonesia/" TargetMode="External"/><Relationship Id="rId594" Type="http://schemas.openxmlformats.org/officeDocument/2006/relationships/hyperlink" Target="https://www.business-humanrights.org/en/latest-news/colombia-estudio-de-impactos-en-la-salud-de-la-poblaci%C3%B3n-causado-por-contaminaci%C3%B3n-de-cerro-matoso-dice-que-20-est%C3%A1-afectada-incluye-comentarios-de-la-empresa/" TargetMode="External"/><Relationship Id="rId608" Type="http://schemas.openxmlformats.org/officeDocument/2006/relationships/hyperlink" Target="https://www.business-humanrights.org/en/latest-news/r%C3%A9p-dem-du-congo-des-parlementaires-enqu%C3%AAtent-sur-les-impacts-sociaux-de-tfm/" TargetMode="External"/><Relationship Id="rId191" Type="http://schemas.openxmlformats.org/officeDocument/2006/relationships/hyperlink" Target="https://www.business-humanrights.org/en/latest-news/bolivia-sinchi-wayra-mine-allegedly-criminalising-protest-in-oruro/" TargetMode="External"/><Relationship Id="rId205" Type="http://schemas.openxmlformats.org/officeDocument/2006/relationships/hyperlink" Target="https://www.business-humanrights.org/en/latest-news/chile-accidente-fatal-minero-en-mina-divisi%C3%B3n-salvador-de-codelco-deja-un-trabajador-muerto/" TargetMode="External"/><Relationship Id="rId247" Type="http://schemas.openxmlformats.org/officeDocument/2006/relationships/hyperlink" Target="https://www.business-humanrights.org/en/latest-news/declaraci%C3%B3n-p%C3%BAblica-2/" TargetMode="External"/><Relationship Id="rId412" Type="http://schemas.openxmlformats.org/officeDocument/2006/relationships/hyperlink" Target="https://www.business-humanrights.org/en/latest-news/r%C3%A9p-d%C3%A9m-du-congo-la-famille-dun-employ%C3%A9-syndicaliste-d%C3%A9c%C3%A9d%C3%A9-accuse-kcc-d%C3%AAtre-responsable-de-ce-drame-lentreprise-dit-que-la-justice-a-%C3%A9t%C3%A9-saisie/" TargetMode="External"/><Relationship Id="rId107" Type="http://schemas.openxmlformats.org/officeDocument/2006/relationships/hyperlink" Target="https://www.mmg.com/wp-content/uploads/2019/11/MMG-Human-Rights-Policy.pdf" TargetMode="External"/><Relationship Id="rId289" Type="http://schemas.openxmlformats.org/officeDocument/2006/relationships/hyperlink" Target="https://www.business-humanrights.org/en/latest-news/fiscal%C3%ADa-pide-hasta-17-a%C3%B1os-de-prisi%C3%B3n-para-defensores-de-cotabambas/" TargetMode="External"/><Relationship Id="rId454" Type="http://schemas.openxmlformats.org/officeDocument/2006/relationships/hyperlink" Target="https://www.business-humanrights.org/en/latest-news/peru-communities-stage-blockade-to-protest-against-the-environmental-and-social-impact-of-glencore-mine/" TargetMode="External"/><Relationship Id="rId496" Type="http://schemas.openxmlformats.org/officeDocument/2006/relationships/hyperlink" Target="https://www.business-humanrights.org/en/latest-news/m%C3%A9xico-minera-autl%C3%A1n-acusada-por-alto-n%C3%BAmero-de-casos-de-covid-19-entre-sus-personas-trabajadoras/" TargetMode="External"/><Relationship Id="rId11" Type="http://schemas.openxmlformats.org/officeDocument/2006/relationships/hyperlink" Target="https://www.business-humanrights.org/en/latest-news/serbia-group-claims-zijin-mining-is-polluting-village-in-serbia/" TargetMode="External"/><Relationship Id="rId53" Type="http://schemas.openxmlformats.org/officeDocument/2006/relationships/hyperlink" Target="https://www.business-humanrights.org/es/%C3%BAltimas-noticias/per%C3%BA-analistas-monitorean-investigaci%C3%B3n-de-autoridades-fiscales-sobre-elusi%C3%B3n-fiscal-a-cinco-grandes-mineras/" TargetMode="External"/><Relationship Id="rId149" Type="http://schemas.openxmlformats.org/officeDocument/2006/relationships/hyperlink" Target="https://www.sqmlithium.com/en/politica-de-derechos-humanos/" TargetMode="External"/><Relationship Id="rId314" Type="http://schemas.openxmlformats.org/officeDocument/2006/relationships/hyperlink" Target="https://www.business-humanrights.org/en/latest-news/wilmer-c%C3%A1rdenas-romero/" TargetMode="External"/><Relationship Id="rId356" Type="http://schemas.openxmlformats.org/officeDocument/2006/relationships/hyperlink" Target="https://www.business-humanrights.org/en/latest-news/acciona-ossa-pizzarotti-workers/" TargetMode="External"/><Relationship Id="rId398" Type="http://schemas.openxmlformats.org/officeDocument/2006/relationships/hyperlink" Target="https://www.business-humanrights.org/en/latest-news/steven-edward-yawan/" TargetMode="External"/><Relationship Id="rId521" Type="http://schemas.openxmlformats.org/officeDocument/2006/relationships/hyperlink" Target="https://www.business-humanrights.org/en/latest-news/tranquillo-community/" TargetMode="External"/><Relationship Id="rId563" Type="http://schemas.openxmlformats.org/officeDocument/2006/relationships/hyperlink" Target="https://www.business-humanrights.org/en/latest-news/papua-new-guinea-as-bougainville-independence-referendum-looms-miners-jostle-for-licences-fears-of-new-conflict-grow/" TargetMode="External"/><Relationship Id="rId619" Type="http://schemas.openxmlformats.org/officeDocument/2006/relationships/hyperlink" Target="https://www.business-humanrights.org/en/latest-news/peru-community-blockade-at-santander-zinc-mine/" TargetMode="External"/><Relationship Id="rId95" Type="http://schemas.openxmlformats.org/officeDocument/2006/relationships/hyperlink" Target="https://www.mmg.com/wp-content/uploads/2019/11/MMG-Human-Rights-Policy.pdf" TargetMode="External"/><Relationship Id="rId160" Type="http://schemas.openxmlformats.org/officeDocument/2006/relationships/hyperlink" Target="https://solwaygroup.com/sustainability-polices/" TargetMode="External"/><Relationship Id="rId216" Type="http://schemas.openxmlformats.org/officeDocument/2006/relationships/hyperlink" Target="https://www.business-humanrights.org/en/latest-news/peru-portal-highlights-that-volcan-and-las-bambas-mining-projects-did-not-pay-but-half-the-price-for-the-water-they-use-in-their-operations-2/" TargetMode="External"/><Relationship Id="rId423" Type="http://schemas.openxmlformats.org/officeDocument/2006/relationships/hyperlink" Target="https://www.business-humanrights.org/en/latest-news/switzerland-prosecutors-launch-criminal-investigation-into-glencores-mining-activities-in-the-drc-for-alleged-corruption/" TargetMode="External"/><Relationship Id="rId258" Type="http://schemas.openxmlformats.org/officeDocument/2006/relationships/hyperlink" Target="https://www.business-humanrights.org/es/%C3%BAltimas-noticias/per%C3%BA-trabajadores-de-mina-antamina-muertos-y-otros-enfermos-de-c%C3%A1ncer-por-contaminaci%C3%B3n-con-metales-la-empresa-no-acepta-los-cargos/" TargetMode="External"/><Relationship Id="rId465" Type="http://schemas.openxmlformats.org/officeDocument/2006/relationships/hyperlink" Target="https://www.business-humanrights.org/en/latest-news/m%C3%A9xico-contin%C3%BAan-impactos-negativos-a-la-salud-y-a-los-medios-de-vida-de-la-poblaci%C3%B3n-local-tras-derrame-t%C3%B3xico-de-grupo-m%C3%A9xico-seg%C3%BAn-expertos/" TargetMode="External"/><Relationship Id="rId630" Type="http://schemas.openxmlformats.org/officeDocument/2006/relationships/hyperlink" Target="https://www.business-humanrights.org/en/latest-news/south-africa-fatality-at-vedanta-gamsberg-project/" TargetMode="External"/><Relationship Id="rId22" Type="http://schemas.openxmlformats.org/officeDocument/2006/relationships/hyperlink" Target="https://www.business-humanrights.org/en/latest-news/peru-las-bambas-mining-company-executive-refers-to-plan-to-evict-indigenous-communities-who-are-camped-on-property/" TargetMode="External"/><Relationship Id="rId64" Type="http://schemas.openxmlformats.org/officeDocument/2006/relationships/hyperlink" Target="https://www.albemarle.com/storage/wysiwyg/human_rights_policy_jan_2021.pdf" TargetMode="External"/><Relationship Id="rId118" Type="http://schemas.openxmlformats.org/officeDocument/2006/relationships/hyperlink" Target="https://eurasianresources.lu/en/pages/sustainable-development/respecting-human-rights" TargetMode="External"/><Relationship Id="rId325" Type="http://schemas.openxmlformats.org/officeDocument/2006/relationships/hyperlink" Target="https://www.business-humanrights.org/en/latest-news/asunto-huamani-huamani/" TargetMode="External"/><Relationship Id="rId367" Type="http://schemas.openxmlformats.org/officeDocument/2006/relationships/hyperlink" Target="https://www.business-humanrights.org/en/latest-news/kazakh-mining-co-erg-failed-to-implement-recommendations-concerning-its-human-rights-impact-in-dem-rep-of-congo-says-uk-govt/" TargetMode="External"/><Relationship Id="rId532" Type="http://schemas.openxmlformats.org/officeDocument/2006/relationships/hyperlink" Target="https://www.business-humanrights.org/en/latest-news/per%C3%BA-183-conflictos-sociales-registrados-por-la-defensor%C3%ADa-en-marzo-635-de-los-cuales-est%C3%A1n-relacionados-con-la-miner%C3%ADa/" TargetMode="External"/><Relationship Id="rId574" Type="http://schemas.openxmlformats.org/officeDocument/2006/relationships/hyperlink" Target="https://www.business-humanrights.org/en/latest-news/contentious-guatemala-nickel-mine-ignores-coronavirus-lockdown/" TargetMode="External"/><Relationship Id="rId171" Type="http://schemas.openxmlformats.org/officeDocument/2006/relationships/hyperlink" Target="https://solwaygroup.com/sustainability-polices/" TargetMode="External"/><Relationship Id="rId227" Type="http://schemas.openxmlformats.org/officeDocument/2006/relationships/hyperlink" Target="https://www.antamina.com/politicas/politica-ddhh-antamina-k.pdf" TargetMode="External"/><Relationship Id="rId269" Type="http://schemas.openxmlformats.org/officeDocument/2006/relationships/hyperlink" Target="https://www.business-humanrights.org/en/latest-news/peru-community-stage-protest-alleging-that-antamina-has-never-fully-paid-for-the-use-of-lands/" TargetMode="External"/><Relationship Id="rId434" Type="http://schemas.openxmlformats.org/officeDocument/2006/relationships/hyperlink" Target="https://www.business-humanrights.org/en/latest-news/australia-glencore-workers-allege-serious-injuries-from-toxic-smoke-at-mine-site/" TargetMode="External"/><Relationship Id="rId476" Type="http://schemas.openxmlformats.org/officeDocument/2006/relationships/hyperlink" Target="https://www.business-humanrights.org/en/latest-news/m%C3%A9xico-la-suprema-corte-determina-que-el-fideicomiso-dedicado-a-remediar-el-derrame-t%C3%B3xico-de-grupo-m%C3%A9xico-no-puede-cerrarse-sin-un-proceso-participativo-con-las-personas-afectadas/" TargetMode="External"/><Relationship Id="rId641" Type="http://schemas.openxmlformats.org/officeDocument/2006/relationships/hyperlink" Target="https://www.business-humanrights.org/en/latest-news/study-confirms-mt-isa-lead-poisoning-risk-australia/" TargetMode="External"/><Relationship Id="rId33" Type="http://schemas.openxmlformats.org/officeDocument/2006/relationships/hyperlink" Target="https://www.business-humanrights.org/en/latest-news/chile-bhp-antofagasta-and-albemarle-sued-over-alleged-excessive-water-use-and-environmental-damage/" TargetMode="External"/><Relationship Id="rId129" Type="http://schemas.openxmlformats.org/officeDocument/2006/relationships/hyperlink" Target="https://www.ivanhoemines.com/community/human-rights/" TargetMode="External"/><Relationship Id="rId280" Type="http://schemas.openxmlformats.org/officeDocument/2006/relationships/hyperlink" Target="https://www.business-humanrights.org/en/latest-news/investigating-illicit-financial-flows-in-zimbabwes-lithium-mining-sector/" TargetMode="External"/><Relationship Id="rId336" Type="http://schemas.openxmlformats.org/officeDocument/2006/relationships/hyperlink" Target="https://www.business-humanrights.org/en/latest-news/per%C3%BA-comunidades-protestan-reclamando-el-cierre-de-unidades-mineras/" TargetMode="External"/><Relationship Id="rId501" Type="http://schemas.openxmlformats.org/officeDocument/2006/relationships/hyperlink" Target="https://www.business-humanrights.org/en/latest-news/chile-posibles-sanciones-a-minera-escondida-de-bhp-por-abusos-en-el-manejo-de-agua/" TargetMode="External"/><Relationship Id="rId543" Type="http://schemas.openxmlformats.org/officeDocument/2006/relationships/hyperlink" Target="https://www.business-humanrights.org/en/latest-news/russia-safety-violations-allegedly-caused-fatal-accident-at-norilsk-nickel-mine/" TargetMode="External"/><Relationship Id="rId75" Type="http://schemas.openxmlformats.org/officeDocument/2006/relationships/hyperlink" Target="https://www.angloamerican.com/~/media/Files/A/Anglo-American-Group/PLC/sustainability/approach-and-policies/hr-policy-document-english-oct-2021.pdf" TargetMode="External"/><Relationship Id="rId140" Type="http://schemas.openxmlformats.org/officeDocument/2006/relationships/hyperlink" Target="https://www.nornickel.com/upload/iblock/df8/PJSC_MMC_Norilsk_Nickel_Human_Rights_Policy.pdf" TargetMode="External"/><Relationship Id="rId182" Type="http://schemas.openxmlformats.org/officeDocument/2006/relationships/hyperlink" Target="http://www.vale.com/esg/en/Pages/HumanRights.aspx" TargetMode="External"/><Relationship Id="rId378" Type="http://schemas.openxmlformats.org/officeDocument/2006/relationships/hyperlink" Target="https://www.business-humanrights.org/en/latest-news/panam%C3%A1-gobierno-ordena-cese-de-actividades-de-mina-de-cobre-de-minera-panam%C3%A1-y-pide-adopci%C3%B3n-de-medidas-de-cumplimiento-de-las-disposiciones-ambientales/" TargetMode="External"/><Relationship Id="rId403" Type="http://schemas.openxmlformats.org/officeDocument/2006/relationships/hyperlink" Target="https://www.business-humanrights.org/en/latest-news/rdc-la-soci%C3%A9t%C3%A9-civile-soup%C3%A7onne-la-gecamines-de-vouloir-contourner-les-sanctions-am%C3%A9ricaines-contre-dan-gertler-en-lui-payant-sa-dette/" TargetMode="External"/><Relationship Id="rId585" Type="http://schemas.openxmlformats.org/officeDocument/2006/relationships/hyperlink" Target="https://www.business-humanrights.org/en/latest-news/xyaab-tzuultaqa-radio-station/" TargetMode="External"/><Relationship Id="rId6" Type="http://schemas.openxmlformats.org/officeDocument/2006/relationships/hyperlink" Target="https://www.business-humanrights.org/en/latest-news/portugal-contractor-dies-at-lundin-minings-neves-corvo-mine/" TargetMode="External"/><Relationship Id="rId238" Type="http://schemas.openxmlformats.org/officeDocument/2006/relationships/hyperlink" Target="https://www.antamina.com/politicas/politica-ddhh-antamina-k.pdf" TargetMode="External"/><Relationship Id="rId445" Type="http://schemas.openxmlformats.org/officeDocument/2006/relationships/hyperlink" Target="https://www.business-humanrights.org/en/latest-news/mina-el-aguilar-workers/" TargetMode="External"/><Relationship Id="rId487" Type="http://schemas.openxmlformats.org/officeDocument/2006/relationships/hyperlink" Target="https://www.business-humanrights.org/en/latest-news/rdc-un-accident-sur-le-site-minier-divanhoe-fait-un-mort/" TargetMode="External"/><Relationship Id="rId610" Type="http://schemas.openxmlformats.org/officeDocument/2006/relationships/hyperlink" Target="https://www.business-humanrights.org/en/latest-news/drc-crisis-in-mines-requires-sustainable-solution-says-amnesty-international/" TargetMode="External"/><Relationship Id="rId291" Type="http://schemas.openxmlformats.org/officeDocument/2006/relationships/hyperlink" Target="https://www.business-humanrights.org/en/latest-news/per%C3%BA-comunidades-de-apurimac-piden-al-presidente-levantar-estado-de-emergencia-por-conflicto-con-mmg-las-bambas/" TargetMode="External"/><Relationship Id="rId305" Type="http://schemas.openxmlformats.org/officeDocument/2006/relationships/hyperlink" Target="https://www.business-humanrights.org/en/latest-news/mario-huaman%C3%AD-loyza/" TargetMode="External"/><Relationship Id="rId347" Type="http://schemas.openxmlformats.org/officeDocument/2006/relationships/hyperlink" Target="https://www.business-humanrights.org/es/%C3%BAltimas-noticias/chile-amenazas-de-muerte-contra-mujer-dirigente-sindical-de-codelco-genera-protestas/" TargetMode="External"/><Relationship Id="rId512" Type="http://schemas.openxmlformats.org/officeDocument/2006/relationships/hyperlink" Target="https://www.business-humanrights.org/en/latest-news/chile-la-minera-leva-un-proceso-en-contra-de-los-abogados-de-la-comunidad/" TargetMode="External"/><Relationship Id="rId44" Type="http://schemas.openxmlformats.org/officeDocument/2006/relationships/hyperlink" Target="https://www.business-humanrights.org/en/latest-news/peru-san-juan-de-milpo-community-blocks-nexa-resources-zinc-mine-and-activities-are-suspended/" TargetMode="External"/><Relationship Id="rId86" Type="http://schemas.openxmlformats.org/officeDocument/2006/relationships/hyperlink" Target="https://www.business-humanrights.org/en/latest-news/zambia-community-members-protest-against-glencore-over-sulphur-dioxide-pollution/" TargetMode="External"/><Relationship Id="rId151" Type="http://schemas.openxmlformats.org/officeDocument/2006/relationships/hyperlink" Target="https://solwaygroup.com/sustainability-polices/" TargetMode="External"/><Relationship Id="rId389" Type="http://schemas.openxmlformats.org/officeDocument/2006/relationships/hyperlink" Target="https://www.business-humanrights.org/en/latest-news/statement-of-industriall-solidarity-mission-to-indonesia-concerning-mass-firings-of-strikers-by-pt-freeport-and-pt-smelting/" TargetMode="External"/><Relationship Id="rId554" Type="http://schemas.openxmlformats.org/officeDocument/2006/relationships/hyperlink" Target="https://www.business-humanrights.org/en/latest-news/papua-new-guinea-landowners-fears-confirmed-bismarck-sea-at-risk-canadian-conic-metals-unresponsive/" TargetMode="External"/><Relationship Id="rId596" Type="http://schemas.openxmlformats.org/officeDocument/2006/relationships/hyperlink" Target="https://www.business-humanrights.org/en/latest-news/san-crist%C3%B3bal-podr%C3%ADa-dejar-sin-agua-a-nor-l%C3%ADpez-bolivia/" TargetMode="External"/><Relationship Id="rId193" Type="http://schemas.openxmlformats.org/officeDocument/2006/relationships/hyperlink" Target="https://www.business-humanrights.org/en/latest-news/papua-new-guinea-complaint-filed-with-australian-ncp-regarding-wafi-golpu-gold-mine/" TargetMode="External"/><Relationship Id="rId207" Type="http://schemas.openxmlformats.org/officeDocument/2006/relationships/hyperlink" Target="https://www.business-humanrights.org/en/latest-news/chile-trabajadora-de-codelco-ser%C3%A1-indemnizada-por-discriminaci%C3%B3n-arbitraria/" TargetMode="External"/><Relationship Id="rId249" Type="http://schemas.openxmlformats.org/officeDocument/2006/relationships/hyperlink" Target="https://www.business-humanrights.org/en/latest-news/anglo-american-faces-questions-on-human-rights-and-mining-activities-at-from-ngos-at-agm/" TargetMode="External"/><Relationship Id="rId414" Type="http://schemas.openxmlformats.org/officeDocument/2006/relationships/hyperlink" Target="https://www.business-humanrights.org/en/latest-news/dem-rep-of-congo-glencore-subsidiary-katanga-mining-faces-trouble-including-management-change-and-investigation-by-canadian-authorities/" TargetMode="External"/><Relationship Id="rId456" Type="http://schemas.openxmlformats.org/officeDocument/2006/relationships/hyperlink" Target="https://www.business-humanrights.org/en/latest-news/congo-glencores-kcc-mine-spills-acid-into-nearby-rivers/" TargetMode="External"/><Relationship Id="rId498" Type="http://schemas.openxmlformats.org/officeDocument/2006/relationships/hyperlink" Target="https://www.business-humanrights.org/en/latest-news/minera-escondida-no-acata-hist%C3%B3rica-condena-judicial-por-pr%C3%A1cticas-antisindicales-chile/" TargetMode="External"/><Relationship Id="rId621" Type="http://schemas.openxmlformats.org/officeDocument/2006/relationships/hyperlink" Target="https://www.business-humanrights.org/en/latest-news/canada-vale-fined-1m-in-sudbury-miners-deaths/" TargetMode="External"/><Relationship Id="rId13" Type="http://schemas.openxmlformats.org/officeDocument/2006/relationships/hyperlink" Target="https://www.business-humanrights.org/en/latest-news/guyana-ministry-of-labour-is-investigating-manganese-company-for-inappropiate-working-conditions/" TargetMode="External"/><Relationship Id="rId109" Type="http://schemas.openxmlformats.org/officeDocument/2006/relationships/hyperlink" Target="https://www.mmg.com/wp-content/uploads/2019/11/MMG-Human-Rights-Policy.pdf" TargetMode="External"/><Relationship Id="rId260" Type="http://schemas.openxmlformats.org/officeDocument/2006/relationships/hyperlink" Target="https://www.business-humanrights.org/en/latest-news/per%C3%BA-la-comisi%C3%B3n-interamericana-de-derechos-humanos-recibe-en-audiencia-a-trabajadores-mineros-enfermos-por-exposici%C3%B3n-a-metales-pesados/" TargetMode="External"/><Relationship Id="rId316" Type="http://schemas.openxmlformats.org/officeDocument/2006/relationships/hyperlink" Target="https://www.business-humanrights.org/en/latest-news/leonardo-taype-huamanga/" TargetMode="External"/><Relationship Id="rId523" Type="http://schemas.openxmlformats.org/officeDocument/2006/relationships/hyperlink" Target="https://www.business-humanrights.org/en/latest-news/desalojan-a-campesinos-que-bloqueaban-mina-en-zacatecas-m%C3%A9xico/" TargetMode="External"/><Relationship Id="rId55" Type="http://schemas.openxmlformats.org/officeDocument/2006/relationships/hyperlink" Target="https://www.business-humanrights.org/es/%C3%BAltimas-noticias/desde-las-minas-de-taxco-lanzan-ultim%C3%A1tum/" TargetMode="External"/><Relationship Id="rId97" Type="http://schemas.openxmlformats.org/officeDocument/2006/relationships/hyperlink" Target="http://livent.com/wp-content/uploads/2020/02/Livent-Policy-on-Human-Rights.pdf" TargetMode="External"/><Relationship Id="rId120" Type="http://schemas.openxmlformats.org/officeDocument/2006/relationships/hyperlink" Target="https://eurasianresources.lu/en/pages/sustainable-development/respecting-human-rights" TargetMode="External"/><Relationship Id="rId358" Type="http://schemas.openxmlformats.org/officeDocument/2006/relationships/hyperlink" Target="https://www.business-humanrights.org/en/latest-news/chile-labour-contract-with-new-bonuses-and-production-incentives-ends-strike-at-codelcos-andina-copper-mine/" TargetMode="External"/><Relationship Id="rId565" Type="http://schemas.openxmlformats.org/officeDocument/2006/relationships/hyperlink" Target="https://www.business-humanrights.org/en/latest-news/argentina-pueblos-ind%C3%ADgenas-sin-consulta-previa-en-proyectos-de-extracci%C3%B3n-de-litio-en-salares-de-jujuy-seg%C3%BAn-ong/" TargetMode="External"/><Relationship Id="rId162" Type="http://schemas.openxmlformats.org/officeDocument/2006/relationships/hyperlink" Target="https://solwaygroup.com/sustainability-polices/" TargetMode="External"/><Relationship Id="rId218" Type="http://schemas.openxmlformats.org/officeDocument/2006/relationships/hyperlink" Target="https://www.business-humanrights.org/en/latest-news/m%C3%A9xico-medios-reportan-derrumbe-en-mina-de-grupo-m%C3%A9xico-en-san-luis-potos%C3%AD-empresa-aclara-que-no-hubo-personas-atrapadas/" TargetMode="External"/><Relationship Id="rId425" Type="http://schemas.openxmlformats.org/officeDocument/2006/relationships/hyperlink" Target="https://www.business-humanrights.org/en/latest-news/per%C3%BA-protesta-contra-la-empresa-minera-antapaccay-exigen-un-bono-de-emergencia-para-afrontar-la-pandemia/" TargetMode="External"/><Relationship Id="rId467" Type="http://schemas.openxmlformats.org/officeDocument/2006/relationships/hyperlink" Target="https://www.business-humanrights.org/en/latest-news/grupo-m%C3%A9xico-allegedly-withdraws-medical-attention-to-those-affected-by-toxic-spill/" TargetMode="External"/><Relationship Id="rId632" Type="http://schemas.openxmlformats.org/officeDocument/2006/relationships/hyperlink" Target="https://www.business-humanrights.org/en/latest-news/ngo-report-says-corporate-tax-dodging-deprives-zambia-of-3-billion-annually-impeding-investment-in-health-education-etc/" TargetMode="External"/><Relationship Id="rId271" Type="http://schemas.openxmlformats.org/officeDocument/2006/relationships/hyperlink" Target="https://www.business-humanrights.org/en/latest-news/chile-sindicato-de-trabajadores-de-la-minera-antucoya-piden-a-antofagasta-minerals-respeto-a-sus-derechos-laborales/" TargetMode="External"/><Relationship Id="rId24" Type="http://schemas.openxmlformats.org/officeDocument/2006/relationships/hyperlink" Target="https://www.business-humanrights.org/en/latest-news/per%C3%BA-tras-desalojo-a-manifestantes-contra-la-mina-las-bambas-en-apur%C3%ADmac-se-reportan-14-heridos/" TargetMode="External"/><Relationship Id="rId66" Type="http://schemas.openxmlformats.org/officeDocument/2006/relationships/hyperlink" Target="https://www.albemarle.com/storage/wysiwyg/human_rights_policy_jan_2021.pdf" TargetMode="External"/><Relationship Id="rId131" Type="http://schemas.openxmlformats.org/officeDocument/2006/relationships/hyperlink" Target="http://livent.com/wp-content/uploads/2020/02/Livent-Policy-on-Human-Rights.pdf" TargetMode="External"/><Relationship Id="rId327" Type="http://schemas.openxmlformats.org/officeDocument/2006/relationships/hyperlink" Target="https://www.business-humanrights.org/en/latest-news/clever-sullca-huarcaya/" TargetMode="External"/><Relationship Id="rId369" Type="http://schemas.openxmlformats.org/officeDocument/2006/relationships/hyperlink" Target="https://www.business-humanrights.org/en/latest-news/panam%C3%A1-empleados-de-minera-panam%C3%A1-se-van-a-huelga-por-malos-tratos-y-abuso-laboral-incluye-comentarios-de-la-empresa/" TargetMode="External"/><Relationship Id="rId534" Type="http://schemas.openxmlformats.org/officeDocument/2006/relationships/hyperlink" Target="https://www.business-humanrights.org/en/latest-news/philippines-mining-minister-asks-nickel-asia-to-stop-shipping-ore-citing-environmental-concerns/" TargetMode="External"/><Relationship Id="rId576" Type="http://schemas.openxmlformats.org/officeDocument/2006/relationships/hyperlink" Target="https://www.business-humanrights.org/en/latest-news/guatemala-state-of-siege-declared-in-el-estor-after-attacks-on-qeqchi-communities-peacefully-protesting-f%C3%A9nix-mine-operations/" TargetMode="External"/><Relationship Id="rId173" Type="http://schemas.openxmlformats.org/officeDocument/2006/relationships/hyperlink" Target="https://www.south32.net/docs/default-source/general-library/human-rights/our-approach-to-human-rights-for-publication.pdf" TargetMode="External"/><Relationship Id="rId229" Type="http://schemas.openxmlformats.org/officeDocument/2006/relationships/hyperlink" Target="https://www.antamina.com/politicas/politica-ddhh-antamina-k.pdf" TargetMode="External"/><Relationship Id="rId380" Type="http://schemas.openxmlformats.org/officeDocument/2006/relationships/hyperlink" Target="https://www.business-humanrights.org/en/latest-news/per%C3%BA-protestar%C3%A1n-agricultores-por-conflicto-de-agua-con-minera-cerro-verde-la-crisis-se-agudiza-con-la-sequ%C3%ADa/" TargetMode="External"/><Relationship Id="rId436" Type="http://schemas.openxmlformats.org/officeDocument/2006/relationships/hyperlink" Target="https://www.business-humanrights.org/en/latest-news/australia-govt-and-glencore-mine-accused-of-misusing-millions-meant-for-indigenous-owners/" TargetMode="External"/><Relationship Id="rId601" Type="http://schemas.openxmlformats.org/officeDocument/2006/relationships/hyperlink" Target="https://www.business-humanrights.org/en/latest-news/pedro-rafael-maldonado-centro-de-accion-legal-ambiental-y-social-de-guatemala-calas-legal-environmental-and-social-action-centre-of-guatemala/" TargetMode="External"/><Relationship Id="rId643" Type="http://schemas.openxmlformats.org/officeDocument/2006/relationships/hyperlink" Target="https://www.business-humanrights.org/en/latest-news/serbian-villagers-raise-alarms-about-health-issues-and-crop-failures-as-pollution-from-chinese-owned-mine-rises/" TargetMode="External"/><Relationship Id="rId240" Type="http://schemas.openxmlformats.org/officeDocument/2006/relationships/hyperlink" Target="https://www.antamina.com/politicas/politica-ddhh-antamina-k.pdf" TargetMode="External"/><Relationship Id="rId478" Type="http://schemas.openxmlformats.org/officeDocument/2006/relationships/hyperlink" Target="https://www.business-humanrights.org/en/latest-news/m%C3%A9xico-corte-dicta-medidas-favorables-a-bacanuchi-en-el-r%C3%ADo-sonora-para-resolver-la-falta-de-atenci%C3%B3n-m%C3%A9dica-de-la-comunidad-por-el-derrame-t%C3%B3xico-de-grupo-m%C3%A9xico-en-2014/" TargetMode="External"/><Relationship Id="rId35" Type="http://schemas.openxmlformats.org/officeDocument/2006/relationships/hyperlink" Target="https://www.business-humanrights.org/en/latest-news/cristobal-pop-fishermans-union-of-el-estor-izabal/" TargetMode="External"/><Relationship Id="rId77" Type="http://schemas.openxmlformats.org/officeDocument/2006/relationships/hyperlink" Target="https://www.angloamerican.com/~/media/Files/A/Anglo-American-Group/PLC/sustainability/approach-and-policies/hr-policy-document-english-oct-2021.pdf" TargetMode="External"/><Relationship Id="rId100" Type="http://schemas.openxmlformats.org/officeDocument/2006/relationships/hyperlink" Target="https://www.bhp.com/our-approach/operating-with-integrity/respecting-human-rights" TargetMode="External"/><Relationship Id="rId282" Type="http://schemas.openxmlformats.org/officeDocument/2006/relationships/hyperlink" Target="https://www.business-humanrights.org/en/latest-news/per%C3%BA-justicia-libera-a-dos-detenidos-en-conflicto-minero-de-2015-en-las-bambas-de-mmg/" TargetMode="External"/><Relationship Id="rId338" Type="http://schemas.openxmlformats.org/officeDocument/2006/relationships/hyperlink" Target="https://www.business-humanrights.org/en/latest-news/el-conflicto-de-los-trabajadores-chilenos-del-cobre-se-agrava/" TargetMode="External"/><Relationship Id="rId503" Type="http://schemas.openxmlformats.org/officeDocument/2006/relationships/hyperlink" Target="https://www.business-humanrights.org/en/latest-news/negative-effects-of-lithium-mining-on-indigenous-communities-in-chile-argentina-exposed-by-washington-post-investigation-includes-company-statements/" TargetMode="External"/><Relationship Id="rId545" Type="http://schemas.openxmlformats.org/officeDocument/2006/relationships/hyperlink" Target="https://www.business-humanrights.org/en/latest-news/australia-om-manganese-fined-for-desecrating-aboriginal-sacred-site/" TargetMode="External"/><Relationship Id="rId587" Type="http://schemas.openxmlformats.org/officeDocument/2006/relationships/hyperlink" Target="https://www.business-humanrights.org/en/latest-news/german-chub/" TargetMode="External"/><Relationship Id="rId8" Type="http://schemas.openxmlformats.org/officeDocument/2006/relationships/hyperlink" Target="https://www.business-humanrights.org/en/latest-news/zambia-glencore-under-investigation-for-allegedly-making-a-corrupt-payment-to-a-political-party-in-zambia/" TargetMode="External"/><Relationship Id="rId142" Type="http://schemas.openxmlformats.org/officeDocument/2006/relationships/hyperlink" Target="https://www.panamericansilver.com/wp-content/uploads/2022/04/Human-Rights-Policy.pdf" TargetMode="External"/><Relationship Id="rId184" Type="http://schemas.openxmlformats.org/officeDocument/2006/relationships/hyperlink" Target="https://www.vedantaresources.com/Pages/BuildingStrongRelationship.aspx" TargetMode="External"/><Relationship Id="rId391" Type="http://schemas.openxmlformats.org/officeDocument/2006/relationships/hyperlink" Target="https://www.business-humanrights.org/en/latest-news/freeport-mcmoran-to-pay-68-million-to-settle-pollution-complaints/" TargetMode="External"/><Relationship Id="rId405" Type="http://schemas.openxmlformats.org/officeDocument/2006/relationships/hyperlink" Target="https://www.business-humanrights.org/fr/derni%C3%A8res-actualit%C3%A9s/des-contrats-miniers-secrets-risquent-%C3%A0-nouveau-de-financer-les-%C3%A9lections-au-congo-global-witness-tire-la-sonnette-dalarme/" TargetMode="External"/><Relationship Id="rId447" Type="http://schemas.openxmlformats.org/officeDocument/2006/relationships/hyperlink" Target="https://www.business-humanrights.org/en/latest-news/francisca-umasi-ihui/" TargetMode="External"/><Relationship Id="rId612" Type="http://schemas.openxmlformats.org/officeDocument/2006/relationships/hyperlink" Target="https://www.business-humanrights.org/fr/derni%C3%A8res-actualit%C3%A9s/pdf-r%C3%A9p-d%C3%A9m-du-congo-suivi-des-obligations-l%C3%A9gales-des-industries-extracives-cas-du-fonds-social-communautaire-de-lentreprise-tenke-fungurume-mining-tfm/" TargetMode="External"/><Relationship Id="rId251" Type="http://schemas.openxmlformats.org/officeDocument/2006/relationships/hyperlink" Target="https://www.business-humanrights.org/en/latest-news/anglo-american-faces-questions-on-human-rights-and-mining-activities-at-from-ngos-at-agm/" TargetMode="External"/><Relationship Id="rId489" Type="http://schemas.openxmlformats.org/officeDocument/2006/relationships/hyperlink" Target="https://www.business-humanrights.org/es/%C3%BAltimas-noticias/argentina-livent-corporation-denunciado-por-impactos-sociales-e-ambientales-en-salar-del-hombre-muerto/" TargetMode="External"/><Relationship Id="rId46" Type="http://schemas.openxmlformats.org/officeDocument/2006/relationships/hyperlink" Target="https://www.business-humanrights.org/en/latest-news/apple-and-google-named-in-us-lawsuit-over-congolese-child-cobalt-mining-deaths/" TargetMode="External"/><Relationship Id="rId293" Type="http://schemas.openxmlformats.org/officeDocument/2006/relationships/hyperlink" Target="https://www.business-humanrights.org/en/latest-news/per%C3%BA-autoridades-ofrecen-servicio-m%C3%A9dico-a-personas-contaminadas-por-las-mineras-en-hualgayoc/" TargetMode="External"/><Relationship Id="rId307" Type="http://schemas.openxmlformats.org/officeDocument/2006/relationships/hyperlink" Target="https://www.business-humanrights.org/en/latest-news/denis-arcos-mansilla/" TargetMode="External"/><Relationship Id="rId349" Type="http://schemas.openxmlformats.org/officeDocument/2006/relationships/hyperlink" Target="https://www.business-humanrights.org/es/%C3%BAltimas-noticias/graves-irregularidades-detectadas-por-contralor%C3%ADa-general-del-estado-en-proyectos-de-miner%C3%ADa-a-gran-escala-llurimagua-intag-cotacachi/" TargetMode="External"/><Relationship Id="rId514" Type="http://schemas.openxmlformats.org/officeDocument/2006/relationships/hyperlink" Target="https://www.business-humanrights.org/en/latest-news/chile-la-minera-leva-un-proceso-en-contra-de-los-abogados-de-la-comunidad/" TargetMode="External"/><Relationship Id="rId556" Type="http://schemas.openxmlformats.org/officeDocument/2006/relationships/hyperlink" Target="https://www.business-humanrights.org/en/latest-news/chinese-owned-ramu-nickel-plant-spills-200000-litres-of-toxic-slurry-into-the-sea/" TargetMode="External"/><Relationship Id="rId88" Type="http://schemas.openxmlformats.org/officeDocument/2006/relationships/hyperlink" Target="https://www.business-humanrights.org/en/latest-news/serbia-government-orders-zijin-mining-group-to-halt-work-after-failure-to-comply-with-environmental-standards/" TargetMode="External"/><Relationship Id="rId111" Type="http://schemas.openxmlformats.org/officeDocument/2006/relationships/hyperlink" Target="https://www.barrick.com/English/sustainability/human-rights/default.aspx" TargetMode="External"/><Relationship Id="rId153" Type="http://schemas.openxmlformats.org/officeDocument/2006/relationships/hyperlink" Target="https://solwaygroup.com/sustainability-polices/" TargetMode="External"/><Relationship Id="rId195" Type="http://schemas.openxmlformats.org/officeDocument/2006/relationships/hyperlink" Target="https://www.business-humanrights.org/en/latest-news/papua-new-guinea-opposition-to-the-disposal-of-mining-waste-in-the-ocean-by-wafi-golpu-gold-copper-mine-near-grows/" TargetMode="External"/><Relationship Id="rId209" Type="http://schemas.openxmlformats.org/officeDocument/2006/relationships/hyperlink" Target="https://www.business-humanrights.org/en/latest-news/guatemala-solway-group-sanctioned-for-mining-related-corruption-in-guatemala-by-the-us-government/" TargetMode="External"/><Relationship Id="rId360" Type="http://schemas.openxmlformats.org/officeDocument/2006/relationships/hyperlink" Target="https://www.business-humanrights.org/en/latest-news/chile-trabajadores-contratistas-de-codelco-de-la-mesa-de-coordinaci%C3%B3n-nacional-bloquean-acceso-a-tres-minas-por-disputas-laborales/" TargetMode="External"/><Relationship Id="rId416" Type="http://schemas.openxmlformats.org/officeDocument/2006/relationships/hyperlink" Target="https://www.business-humanrights.org/en/latest-news/resource-matters-report-see-no-evil-speak-no-evil/" TargetMode="External"/><Relationship Id="rId598" Type="http://schemas.openxmlformats.org/officeDocument/2006/relationships/hyperlink" Target="https://www.business-humanrights.org/en/latest-news/guatemala-comunidad-cercana-a-la-mina-el-escobal-de-tahoe-resources-sufre-da%C3%B1os-a-sus-viviendas-y-exige-reparaciones/" TargetMode="External"/><Relationship Id="rId220" Type="http://schemas.openxmlformats.org/officeDocument/2006/relationships/hyperlink" Target="https://www.business-humanrights.org/fr/derni%C3%A8res-actualit%C3%A9s/r%C3%A9p-d%C3%A9m-du-congo-lex-province-du-katanga-est-tr%C3%A8s-pollu%C3%A9e-par-les-entreprises-mini%C3%A8res-selon-des-experts-1/" TargetMode="External"/><Relationship Id="rId458" Type="http://schemas.openxmlformats.org/officeDocument/2006/relationships/hyperlink" Target="https://www.business-humanrights.org/en/latest-news/report-argues-mining-industry-is-profiting-from-covid-19-while-putting-workers-communities-defenders-at-risk-including-co-responses/" TargetMode="External"/><Relationship Id="rId623" Type="http://schemas.openxmlformats.org/officeDocument/2006/relationships/hyperlink" Target="https://www.business-humanrights.org/en/latest-news/canada-vale-charged-in-fatal-thompson-mine-accident/" TargetMode="External"/><Relationship Id="rId15" Type="http://schemas.openxmlformats.org/officeDocument/2006/relationships/hyperlink" Target="https://www.business-humanrights.org/en/latest-news/zambia-lubambe-coppper-mine-is-advised-by-the-mines-ministry-to-reverse-the-wrongful-termination-of-178-employees/" TargetMode="External"/><Relationship Id="rId57" Type="http://schemas.openxmlformats.org/officeDocument/2006/relationships/hyperlink" Target="https://www.business-humanrights.org/en/latest-news/ngo-report-to-un-human-rights-council-details-allegations-of-workers-rights-abuses-by-glencore-around-the-world/" TargetMode="External"/><Relationship Id="rId262" Type="http://schemas.openxmlformats.org/officeDocument/2006/relationships/hyperlink" Target="https://www.business-humanrights.org/es/%C3%BAltimas-noticias/per%C3%BA-regi%C3%B3n-de-%C3%A1ncash-en-alerta-por-contaminaci%C3%B3n-de-cabeceras-de-cuencas-por-miner%C3%ADa/" TargetMode="External"/><Relationship Id="rId318" Type="http://schemas.openxmlformats.org/officeDocument/2006/relationships/hyperlink" Target="https://www.business-humanrights.org/en/latest-news/nolberto-berrio-huilca/" TargetMode="External"/><Relationship Id="rId525" Type="http://schemas.openxmlformats.org/officeDocument/2006/relationships/hyperlink" Target="https://www.business-humanrights.org/en/latest-news/jos%C3%A9-ascensi%C3%B3n-carrillo-v%C3%A1zquez-cava-transport-workers-union-uni%C3%B3n-de-transportistas-cava/" TargetMode="External"/><Relationship Id="rId567" Type="http://schemas.openxmlformats.org/officeDocument/2006/relationships/hyperlink" Target="https://www.business-humanrights.org/en/latest-news/dem-rep-of-congo-leaked-govt-report-says-mining-firms-in-katanga-province-owe-37-billion-in-unpaid-taxes-fees/" TargetMode="External"/><Relationship Id="rId99" Type="http://schemas.openxmlformats.org/officeDocument/2006/relationships/hyperlink" Target="https://www.bhp.com/our-approach/operating-with-integrity/respecting-human-rights" TargetMode="External"/><Relationship Id="rId122" Type="http://schemas.openxmlformats.org/officeDocument/2006/relationships/hyperlink" Target="https://fcx.com/sites/fcx/files/documents/policies/hr_policy.pdf" TargetMode="External"/><Relationship Id="rId164" Type="http://schemas.openxmlformats.org/officeDocument/2006/relationships/hyperlink" Target="https://solwaygroup.com/sustainability-polices/" TargetMode="External"/><Relationship Id="rId371" Type="http://schemas.openxmlformats.org/officeDocument/2006/relationships/hyperlink" Target="https://www.business-humanrights.org/en/latest-news/ngo-requests-first-quantum-minerals-to-restore-locals-livelihoods-after-resettlement-to-pave-way-for-companys-operations/" TargetMode="External"/><Relationship Id="rId427" Type="http://schemas.openxmlformats.org/officeDocument/2006/relationships/hyperlink" Target="https://www.business-humanrights.org/en/latest-news/drc-crisis-in-mines-requires-sustainable-solution-says-amnesty-international/" TargetMode="External"/><Relationship Id="rId469" Type="http://schemas.openxmlformats.org/officeDocument/2006/relationships/hyperlink" Target="https://www.business-humanrights.org/en/latest-news/m%C3%A9xico-juez-decide-que-2-pozos-tienen-altos-niveles-t%C3%B3xicos-tras-derrame-de-minera-de-grupo-m%C3%A9xico-ong-reporta-impactos-a-la-salud/" TargetMode="External"/><Relationship Id="rId634" Type="http://schemas.openxmlformats.org/officeDocument/2006/relationships/hyperlink" Target="https://www.business-humanrights.org/en/latest-news/zambia-environmental-management-agency-issues-compliance-and-environmental-restoration-orders-to-kcm-for-polluting-the-environment-over-10-times-the-statutory-limit/" TargetMode="External"/><Relationship Id="rId26" Type="http://schemas.openxmlformats.org/officeDocument/2006/relationships/hyperlink" Target="https://www.business-humanrights.org/en/latest-news/per%C3%BA-segundo-d%C3%ADa-de-desalojos-en-apur%C3%ADmac-reporta-50-heridos/" TargetMode="External"/><Relationship Id="rId231" Type="http://schemas.openxmlformats.org/officeDocument/2006/relationships/hyperlink" Target="https://www.antamina.com/politicas/politica-ddhh-antamina-k.pdf" TargetMode="External"/><Relationship Id="rId273" Type="http://schemas.openxmlformats.org/officeDocument/2006/relationships/hyperlink" Target="https://www.business-humanrights.org/en/latest-news/bhp-lawsuit-re-papua-new-guinea/" TargetMode="External"/><Relationship Id="rId329" Type="http://schemas.openxmlformats.org/officeDocument/2006/relationships/hyperlink" Target="https://www.business-humanrights.org/en/latest-news/joel-domingo-quispe-huisa/" TargetMode="External"/><Relationship Id="rId480" Type="http://schemas.openxmlformats.org/officeDocument/2006/relationships/hyperlink" Target="https://www.business-humanrights.org/en/latest-news/investor-brief-esg-risks-at-grupo-m%C3%A9xico/" TargetMode="External"/><Relationship Id="rId536" Type="http://schemas.openxmlformats.org/officeDocument/2006/relationships/hyperlink" Target="https://www.business-humanrights.org/en/latest-news/edel-garingan-philippine-misereor-partnership-inc-pmpi/" TargetMode="External"/><Relationship Id="rId68" Type="http://schemas.openxmlformats.org/officeDocument/2006/relationships/hyperlink" Target="https://www.angloamerican.com/~/media/Files/A/Anglo-American-Group/PLC/sustainability/approach-and-policies/hr-policy-document-english-oct-2021.pdf" TargetMode="External"/><Relationship Id="rId133" Type="http://schemas.openxmlformats.org/officeDocument/2006/relationships/hyperlink" Target="http://www.alumbrera.com.ar/desarrollo-sostenible/derechos-humanos/" TargetMode="External"/><Relationship Id="rId175" Type="http://schemas.openxmlformats.org/officeDocument/2006/relationships/hyperlink" Target="https://www.south32.net/docs/default-source/general-library/human-rights/our-approach-to-human-rights-for-publication.pdf" TargetMode="External"/><Relationship Id="rId340" Type="http://schemas.openxmlformats.org/officeDocument/2006/relationships/hyperlink" Target="https://www.business-humanrights.org/en/latest-news/ecuador-tensiones-por-inicio-de-explotaci%C3%B3n-de-miner%C3%ADa-a-cielo-abierto-por-enami-ep-y-codelco-pese-a-temores-por-impactos-en-los-derechos-humanos-y-el-ambiente/" TargetMode="External"/><Relationship Id="rId578" Type="http://schemas.openxmlformats.org/officeDocument/2006/relationships/hyperlink" Target="https://www.business-humanrights.org/en/latest-news/carlos-maaz-coc/" TargetMode="External"/><Relationship Id="rId200" Type="http://schemas.openxmlformats.org/officeDocument/2006/relationships/hyperlink" Target="https://www.business-humanrights.org/en/latest-news/argentina-indigenous-communities-opposing-lithium-mining-face-threats-attacks/" TargetMode="External"/><Relationship Id="rId382" Type="http://schemas.openxmlformats.org/officeDocument/2006/relationships/hyperlink" Target="https://www.business-humanrights.org/en/latest-news/per%C3%BA-analistas-monitorean-investigaci%C3%B3n-de-autoridades-fiscales-sobre-elusi%C3%B3n-fiscal-a-cinco-grandes-mineras/" TargetMode="External"/><Relationship Id="rId438" Type="http://schemas.openxmlformats.org/officeDocument/2006/relationships/hyperlink" Target="https://www.business-humanrights.org/en/latest-news/peru-children-near-mine-in-cerro-de-pasco-diagnosed-with-metal-poisoning/" TargetMode="External"/><Relationship Id="rId603" Type="http://schemas.openxmlformats.org/officeDocument/2006/relationships/hyperlink" Target="https://www.business-humanrights.org/en/latest-news/ronal-david-barillas-d%C3%ADaz-committee-of-communities-affected-by-the-sugar-industry/" TargetMode="External"/><Relationship Id="rId645" Type="http://schemas.openxmlformats.org/officeDocument/2006/relationships/vmlDrawing" Target="../drawings/vmlDrawing1.vml"/><Relationship Id="rId242" Type="http://schemas.openxmlformats.org/officeDocument/2006/relationships/hyperlink" Target="https://www.business-humanrights.org/en/latest-news/negative-effects-of-lithium-mining-on-indigenous-communities-in-chile-argentina-exposed-by-washington-post-investigation-includes-company-statements/" TargetMode="External"/><Relationship Id="rId284" Type="http://schemas.openxmlformats.org/officeDocument/2006/relationships/hyperlink" Target="https://www.business-humanrights.org/en/latest-news/peru-govt-declares-state-of-emergency-in-cotabambas-in-response-to-protests-at-las-bambas-mmg-chinese-mining-project-over-human-rights-concerns/" TargetMode="External"/><Relationship Id="rId491" Type="http://schemas.openxmlformats.org/officeDocument/2006/relationships/hyperlink" Target="https://www.business-humanrights.org/en/latest-news/vecinos-autoconvocados-de-antofagasta-de-la-sierra-2/" TargetMode="External"/><Relationship Id="rId505" Type="http://schemas.openxmlformats.org/officeDocument/2006/relationships/hyperlink" Target="https://www.business-humanrights.org/en/latest-news/reinaldo-casimiro/" TargetMode="External"/><Relationship Id="rId37" Type="http://schemas.openxmlformats.org/officeDocument/2006/relationships/hyperlink" Target="https://www.business-humanrights.org/en/latest-news/qeqchi-authorities-from-the-chap&#237;n-abajo-community/" TargetMode="External"/><Relationship Id="rId79" Type="http://schemas.openxmlformats.org/officeDocument/2006/relationships/hyperlink" Target="https://www.angloamerican.com/~/media/Files/A/Anglo-American-Group/PLC/sustainability/approach-and-policies/hr-policy-document-english-oct-2021.pdf" TargetMode="External"/><Relationship Id="rId102" Type="http://schemas.openxmlformats.org/officeDocument/2006/relationships/hyperlink" Target="https://www.bhp.com/our-approach/operating-with-integrity/respecting-human-rights" TargetMode="External"/><Relationship Id="rId144" Type="http://schemas.openxmlformats.org/officeDocument/2006/relationships/hyperlink" Target="https://www.panamericansilver.com/wp-content/uploads/2022/04/Human-Rights-Policy.pdf" TargetMode="External"/><Relationship Id="rId547" Type="http://schemas.openxmlformats.org/officeDocument/2006/relationships/hyperlink" Target="https://www.business-humanrights.org/en/latest-news/guatemala-comunidades-ind%C3%ADgenas-exigen-justicia-a-pan-american-silver-por-las-violaciones-de-derechos-humanos-en-la-mina-escobal/" TargetMode="External"/><Relationship Id="rId589" Type="http://schemas.openxmlformats.org/officeDocument/2006/relationships/hyperlink" Target="https://www.business-humanrights.org/en/latest-news/guatemala-minera-f%C3%A9nix-no-ces%C3%B3-operaciones-a-pesar-de-tener-licencia-suspendida-sin-embargo-se-oficializa-su-derecho-de-extracci%C3%B3n/" TargetMode="External"/><Relationship Id="rId90" Type="http://schemas.openxmlformats.org/officeDocument/2006/relationships/hyperlink" Target="https://www.business-humanrights.org/en/latest-news/chile-corte-suprema-de-justicia-confirma-fallo-contra-anglo-american-y-le-exige-remediaci%C3%B3n-ambiental-por-da%C3%B1os-causados-por-mina-el-soldado/" TargetMode="External"/><Relationship Id="rId186" Type="http://schemas.openxmlformats.org/officeDocument/2006/relationships/hyperlink" Target="https://www.zijinmining.com/sustainable/Security_and_Human_Rights.htm" TargetMode="External"/><Relationship Id="rId351" Type="http://schemas.openxmlformats.org/officeDocument/2006/relationships/hyperlink" Target="https://www.business-humanrights.org/en/latest-news/chile-sindicato-de-codelco-amenaza-con-cuarentena-autoimpuesta-por-contagios-de-covid-19-en-trabajadores/" TargetMode="External"/><Relationship Id="rId393" Type="http://schemas.openxmlformats.org/officeDocument/2006/relationships/hyperlink" Target="https://www.business-humanrights.org/en/latest-news/pak-haji/" TargetMode="External"/><Relationship Id="rId407" Type="http://schemas.openxmlformats.org/officeDocument/2006/relationships/hyperlink" Target="https://www.business-humanrights.org/en/latest-news/drc-anti-corruption-organisations-question-make-up-of-candidates-campaign-finance-team/" TargetMode="External"/><Relationship Id="rId449" Type="http://schemas.openxmlformats.org/officeDocument/2006/relationships/hyperlink" Target="https://www.business-humanrights.org/en/latest-news/oscar-mollohuanca/" TargetMode="External"/><Relationship Id="rId614" Type="http://schemas.openxmlformats.org/officeDocument/2006/relationships/hyperlink" Target="https://www.business-humanrights.org/en/latest-news/drc-report-reveals-the-human-rights-violations-by-private-security-employed-by-mining-companies/" TargetMode="External"/><Relationship Id="rId211" Type="http://schemas.openxmlformats.org/officeDocument/2006/relationships/hyperlink" Target="https://www.business-humanrights.org/en/latest-news/per%C3%BA-contin%C3%BAa-conflicto-en-mina-de-cuajone/" TargetMode="External"/><Relationship Id="rId253" Type="http://schemas.openxmlformats.org/officeDocument/2006/relationships/hyperlink" Target="https://www.business-humanrights.org/en/latest-news/federaci%C3%B3n-de-trabajadores-sindicalizados-de-los-bronces-y-otros/" TargetMode="External"/><Relationship Id="rId295" Type="http://schemas.openxmlformats.org/officeDocument/2006/relationships/hyperlink" Target="https://www.business-humanrights.org/en/latest-news/per%C3%BA-sociedad-civil-alerta-sobre-impactos-en-los-derechos-humanos-de-los-convenios-entre-la-polic%C3%ADa-nacional-y-las-empresas-extractivas/" TargetMode="External"/><Relationship Id="rId309" Type="http://schemas.openxmlformats.org/officeDocument/2006/relationships/hyperlink" Target="https://www.business-humanrights.org/en/latest-news/fuerabamba-community/" TargetMode="External"/><Relationship Id="rId460" Type="http://schemas.openxmlformats.org/officeDocument/2006/relationships/hyperlink" Target="https://www.business-humanrights.org/de/neuste-meldungen/brasil-minera%C3%A7%C3%A3o-no-par%C3%A1-polui-rios-e-prejudica-subsist%C3%AAncia-de-ind%C3%ADgenas-kayap%C3%B3/" TargetMode="External"/><Relationship Id="rId516" Type="http://schemas.openxmlformats.org/officeDocument/2006/relationships/hyperlink" Target="https://www.business-humanrights.org/en/latest-news/ismael-maldonado/" TargetMode="External"/><Relationship Id="rId48" Type="http://schemas.openxmlformats.org/officeDocument/2006/relationships/hyperlink" Target="https://www.business-humanrights.org/en/latest-news/per%C3%BA-autoridades-abren-oficina-para-vigilancia-de-contaminaci%C3%B3n-minera-por-glencore-con-impactos-en-la-salud-el-acceso-al-agua-y-el-ambiente/" TargetMode="External"/><Relationship Id="rId113" Type="http://schemas.openxmlformats.org/officeDocument/2006/relationships/hyperlink" Target="https://www.bhp.com/our-approach/operating-with-integrity/respecting-human-rights" TargetMode="External"/><Relationship Id="rId320" Type="http://schemas.openxmlformats.org/officeDocument/2006/relationships/hyperlink" Target="https://www.business-humanrights.org/en/latest-news/javier-mamani-coaquira/" TargetMode="External"/><Relationship Id="rId558" Type="http://schemas.openxmlformats.org/officeDocument/2006/relationships/hyperlink" Target="https://www.business-humanrights.org/en/latest-news/pollution-row-hits-mining-firm-supplying-olympic-medals/" TargetMode="External"/><Relationship Id="rId155" Type="http://schemas.openxmlformats.org/officeDocument/2006/relationships/hyperlink" Target="https://solwaygroup.com/sustainability-polices/" TargetMode="External"/><Relationship Id="rId197" Type="http://schemas.openxmlformats.org/officeDocument/2006/relationships/hyperlink" Target="https://www.business-humanrights.org/en/latest-news/bolivia-sinchi-wayra-mine-allegedly-criminalising-protest-in-oruro/" TargetMode="External"/><Relationship Id="rId362" Type="http://schemas.openxmlformats.org/officeDocument/2006/relationships/hyperlink" Target="https://www.business-humanrights.org/en/latest-news/per%C3%BA-sociedad-civil-se%C3%B1ala-riesgos-por-minera-zafranal-en-fase-de-estudio-de-impacto-ambiental-para-mina-de-cobre-a-cielo-abierto/" TargetMode="External"/><Relationship Id="rId418" Type="http://schemas.openxmlformats.org/officeDocument/2006/relationships/hyperlink" Target="https://www.business-humanrights.org/es/%C3%BAltimas-noticias/campesinos-de-espinar-reclaman-por-maltratos-a-empresas-glencore-y-carlyle-group/" TargetMode="External"/><Relationship Id="rId625" Type="http://schemas.openxmlformats.org/officeDocument/2006/relationships/hyperlink" Target="https://www.business-humanrights.org/en/latest-news/brazil-vale-onca-puma-mining-operations-accused-of-harms-to-indigenous-peoples-rights-water-contamination-environment-2/" TargetMode="External"/><Relationship Id="rId222" Type="http://schemas.openxmlformats.org/officeDocument/2006/relationships/hyperlink" Target="https://www.business-humanrights.org/en/latest-news/canada-as-part-of-an-investigation-into-swiss-bank-transfers-the-vancouver-office-of-ivanhoe-mines-underwent-a-police-search/" TargetMode="External"/><Relationship Id="rId264" Type="http://schemas.openxmlformats.org/officeDocument/2006/relationships/hyperlink" Target="https://www.business-humanrights.org/en/latest-news/jehiel-moreno-alejo/" TargetMode="External"/><Relationship Id="rId471" Type="http://schemas.openxmlformats.org/officeDocument/2006/relationships/hyperlink" Target="https://www.business-humanrights.org/es/%C3%BAltimas-noticias/sonora-cuatro-a%C3%B1os-de-maldici%C3%B3n-minera/" TargetMode="External"/><Relationship Id="rId17" Type="http://schemas.openxmlformats.org/officeDocument/2006/relationships/hyperlink" Target="https://www.business-humanrights.org/en/latest-news/chile-legal-action-against-albemarle-antofagasta-and-bhp-for-alleged-environmental-damage-in-salar-de-atacama/" TargetMode="External"/><Relationship Id="rId59" Type="http://schemas.openxmlformats.org/officeDocument/2006/relationships/hyperlink" Target="https://www.business-humanrights.org/en/latest-news/yolanda-esguerra-philippine-misereor-partnership-inc/" TargetMode="External"/><Relationship Id="rId124" Type="http://schemas.openxmlformats.org/officeDocument/2006/relationships/hyperlink" Target="https://www.glencore.com/.rest/api/v1/documents/f2d81b57e4d807b70f3f307d7a877d86/Human+Rights+Policy.pdf" TargetMode="External"/><Relationship Id="rId527" Type="http://schemas.openxmlformats.org/officeDocument/2006/relationships/hyperlink" Target="https://www.business-humanrights.org/en/latest-news/m%C3%A9xico-transportistas-de-mina-de-goldcorp-bloquean-actividades-exigiendo-mejoras-al-contrato-e-indemnizaciones/" TargetMode="External"/><Relationship Id="rId569" Type="http://schemas.openxmlformats.org/officeDocument/2006/relationships/hyperlink" Target="https://www.business-humanrights.org/en/latest-news/chile-authorities-fine-sumitomo-metal-mining-and-kghm-polska-miedz-over-environmental-infractions-including-emissions-breaches/" TargetMode="External"/><Relationship Id="rId70" Type="http://schemas.openxmlformats.org/officeDocument/2006/relationships/hyperlink" Target="https://www.angloamerican.com/~/media/Files/A/Anglo-American-Group/PLC/sustainability/approach-and-policies/hr-policy-document-english-oct-2021.pdf" TargetMode="External"/><Relationship Id="rId166" Type="http://schemas.openxmlformats.org/officeDocument/2006/relationships/hyperlink" Target="https://solwaygroup.com/sustainability-polices/" TargetMode="External"/><Relationship Id="rId331" Type="http://schemas.openxmlformats.org/officeDocument/2006/relationships/hyperlink" Target="https://www.business-humanrights.org/en/latest-news/exaltaci%C3%B3n-huaman%C3%AD-m%C3%ADo/" TargetMode="External"/><Relationship Id="rId373" Type="http://schemas.openxmlformats.org/officeDocument/2006/relationships/hyperlink" Target="https://www.business-humanrights.org/en/latest-news/zambia-swedwatch-report-alleges-mining-related-pollution-causing-food-insecurities-and-compromising-livelihoods/" TargetMode="External"/><Relationship Id="rId429" Type="http://schemas.openxmlformats.org/officeDocument/2006/relationships/hyperlink" Target="https://www.business-humanrights.org/en/latest-news/global-witness-welcomes-investigation-into-glencore-by-us-commodities-regulator/" TargetMode="External"/><Relationship Id="rId580" Type="http://schemas.openxmlformats.org/officeDocument/2006/relationships/hyperlink" Target="https://www.business-humanrights.org/en/latest-news/crist%C3%B3bal-pop-fishermans-union-of-el-estor-izabal/" TargetMode="External"/><Relationship Id="rId636" Type="http://schemas.openxmlformats.org/officeDocument/2006/relationships/hyperlink" Target="https://www.business-humanrights.org/en/latest-news/zambia-mines-urged-to-ensure-safety-of-workers-and-communities-after-sulphur-dioxide-leak-and-mining-plant/" TargetMode="External"/><Relationship Id="rId1" Type="http://schemas.openxmlformats.org/officeDocument/2006/relationships/hyperlink" Target="https://www.business-humanrights.org/en/latest-news/chile-environmental-regulator-files-charges-against-lundin-related-to-water-consumption-industrial-waste-and-use-of-explosives/" TargetMode="External"/><Relationship Id="rId233" Type="http://schemas.openxmlformats.org/officeDocument/2006/relationships/hyperlink" Target="https://www.antamina.com/politicas/politica-ddhh-antamina-k.pdf" TargetMode="External"/><Relationship Id="rId440" Type="http://schemas.openxmlformats.org/officeDocument/2006/relationships/hyperlink" Target="https://www.business-humanrights.org/en/latest-news/ngo-report-to-un-human-rights-council-details-allegations-of-workers-rights-abuses-by-glencore-around-the-world/" TargetMode="External"/><Relationship Id="rId28" Type="http://schemas.openxmlformats.org/officeDocument/2006/relationships/hyperlink" Target="https://www.business-humanrights.org/en/latest-news/chile-ante-denuncias-por-falta-de-seguridad-en-el-trabajo-trabajadores-de-mina-escondida-ir%C3%A1n-a-huelga/" TargetMode="External"/><Relationship Id="rId275" Type="http://schemas.openxmlformats.org/officeDocument/2006/relationships/hyperlink" Target="https://www.business-humanrights.org/en/latest-news/bhps-olympic-dam-in-south-australia-poses-risk-similar-to-samarco-vale-brumandinho-dam-disasters-environmentalist-warn/" TargetMode="External"/><Relationship Id="rId300" Type="http://schemas.openxmlformats.org/officeDocument/2006/relationships/hyperlink" Target="https://www.business-humanrights.org/en/latest-news/peru-local-communities-file-suit-challenging-agreements-between-chinese-mining-company-and-local-police/" TargetMode="External"/><Relationship Id="rId482" Type="http://schemas.openxmlformats.org/officeDocument/2006/relationships/hyperlink" Target="https://www.business-humanrights.org/en/latest-news/usa-miners-injured-at-lucky-friday-mine-sue-hecla/" TargetMode="External"/><Relationship Id="rId538" Type="http://schemas.openxmlformats.org/officeDocument/2006/relationships/hyperlink" Target="https://www.business-humanrights.org/en/latest-news/emerito-samarca/" TargetMode="External"/><Relationship Id="rId81" Type="http://schemas.openxmlformats.org/officeDocument/2006/relationships/hyperlink" Target="https://www.antofagasta.co.uk/media/4005/antofagasta-human-rights-policy.pdf" TargetMode="External"/><Relationship Id="rId135" Type="http://schemas.openxmlformats.org/officeDocument/2006/relationships/hyperlink" Target="https://www.newmont.com/sustainability/social-responsibility/respecting-human-rights/default.aspx" TargetMode="External"/><Relationship Id="rId177" Type="http://schemas.openxmlformats.org/officeDocument/2006/relationships/hyperlink" Target="https://www.south32.net/docs/default-source/general-library/human-rights/our-approach-to-human-rights-for-publication.pdf" TargetMode="External"/><Relationship Id="rId342" Type="http://schemas.openxmlformats.org/officeDocument/2006/relationships/hyperlink" Target="https://www.business-humanrights.org/en/latest-news/ecuador-impactos-de-la-miner%C3%ADa-de-cobre-en-zonas-de-reserva-en-la-salud-y-el-acceso-al-agua-similares-a-los-de-argentina/" TargetMode="External"/><Relationship Id="rId384" Type="http://schemas.openxmlformats.org/officeDocument/2006/relationships/hyperlink" Target="https://www.business-humanrights.org/en/latest-news/freeport-indonesia-mine-clashes-leave-protester-dead/" TargetMode="External"/><Relationship Id="rId591" Type="http://schemas.openxmlformats.org/officeDocument/2006/relationships/hyperlink" Target="https://www.business-humanrights.org/es/%C3%BAltimas-noticias/cerro-matoso-sigue-en-deuda-con-los-zen%C3%BAes/" TargetMode="External"/><Relationship Id="rId605" Type="http://schemas.openxmlformats.org/officeDocument/2006/relationships/hyperlink" Target="https://www.business-humanrights.org/en/latest-news/tfm-accus%C3%A9-de-fournir-%C3%A0-ses-agents-des-aliments-p%C3%A9rim%C3%A9s-r%C3%A9p-d%C3%A9m-du-congo/" TargetMode="External"/><Relationship Id="rId202" Type="http://schemas.openxmlformats.org/officeDocument/2006/relationships/hyperlink" Target="https://www.business-humanrights.org/en/latest-news/beto-chahuayllo-huillca/" TargetMode="External"/><Relationship Id="rId244" Type="http://schemas.openxmlformats.org/officeDocument/2006/relationships/hyperlink" Target="https://www.business-humanrights.org/en/latest-news/chile-government-files-arbitration-suit-against-lithium-company-albemarle-over-royalties-related-to-fiscal-elusion/" TargetMode="External"/><Relationship Id="rId39" Type="http://schemas.openxmlformats.org/officeDocument/2006/relationships/hyperlink" Target="https://www.business-humanrights.org/en/latest-news/jes&#250;s-mariano-cornejo-reynoso/" TargetMode="External"/><Relationship Id="rId286" Type="http://schemas.openxmlformats.org/officeDocument/2006/relationships/hyperlink" Target="https://www.business-humanrights.org/en/latest-news/per%C3%BA-an%C3%A1lisis-de-ong-destaca-d%C3%A9bil-fiscalizaci%C3%B3n-a-10-mineras-que-consumen-agua-en-el-pa%C3%ADs-m%C3%A1s-%C3%A1rido-de-suram%C3%A9rica/" TargetMode="External"/><Relationship Id="rId451" Type="http://schemas.openxmlformats.org/officeDocument/2006/relationships/hyperlink" Target="https://www.business-humanrights.org/en/latest-news/herbert-huam%C3%A1n/" TargetMode="External"/><Relationship Id="rId493" Type="http://schemas.openxmlformats.org/officeDocument/2006/relationships/hyperlink" Target="https://www.business-humanrights.org/en/latest-news/portugal-fatality-at-neves-corvo-mine/" TargetMode="External"/><Relationship Id="rId507" Type="http://schemas.openxmlformats.org/officeDocument/2006/relationships/hyperlink" Target="https://www.business-humanrights.org/en/latest-news/chile-comunidades-denuncian-impactos-posibles-de-nuevo-derrame-de-minera-los-pelambres/" TargetMode="External"/><Relationship Id="rId549" Type="http://schemas.openxmlformats.org/officeDocument/2006/relationships/hyperlink" Target="https://www.business-humanrights.org/en/latest-news/when-pan-american-silver-bought-the-escobal-mine-it-bought-a-legacy-of-violence/" TargetMode="External"/><Relationship Id="rId50" Type="http://schemas.openxmlformats.org/officeDocument/2006/relationships/hyperlink" Target="https://www.business-humanrights.org/en/latest-news/per%C3%BA-corte-de-inglaterra-acept%C3%B3-juicio-contra-glencore-por-abusos-de-derechos-humanos-de-su-filial-tintaya/" TargetMode="External"/><Relationship Id="rId104" Type="http://schemas.openxmlformats.org/officeDocument/2006/relationships/hyperlink" Target="https://www.mmg.com/wp-content/uploads/2019/11/MMG-Human-Rights-Policy.pdf" TargetMode="External"/><Relationship Id="rId146" Type="http://schemas.openxmlformats.org/officeDocument/2006/relationships/hyperlink" Target="https://www.riotinto.com/en/sustainability/human-rights" TargetMode="External"/><Relationship Id="rId188" Type="http://schemas.openxmlformats.org/officeDocument/2006/relationships/hyperlink" Target="https://www.zijinmining.com/sustainable/Security_and_Human_Rights.htm" TargetMode="External"/><Relationship Id="rId311" Type="http://schemas.openxmlformats.org/officeDocument/2006/relationships/hyperlink" Target="https://www.business-humanrights.org/en/latest-news/placido-sulca-costa/" TargetMode="External"/><Relationship Id="rId353" Type="http://schemas.openxmlformats.org/officeDocument/2006/relationships/hyperlink" Target="https://www.business-humanrights.org/en/latest-news/ecuador-an%C3%A1lisis-de-triunfo-judicial-de-las-comunidades-del-valle-del-%C3%ADntag-amenazado-por-minera-copper-mesa/" TargetMode="External"/><Relationship Id="rId395" Type="http://schemas.openxmlformats.org/officeDocument/2006/relationships/hyperlink" Target="https://www.business-humanrights.org/en/latest-news/lukman/" TargetMode="External"/><Relationship Id="rId409" Type="http://schemas.openxmlformats.org/officeDocument/2006/relationships/hyperlink" Target="https://www.business-humanrights.org/fr/derni%C3%A8res-actualit%C3%A9s/rdc-albert-yuma-confort%C3%A9-%C3%A0-la-t%C3%AAte-de-la-g%C3%A9camines-par-f%C3%A9lix-tshisekedi/" TargetMode="External"/><Relationship Id="rId560" Type="http://schemas.openxmlformats.org/officeDocument/2006/relationships/hyperlink" Target="https://www.business-humanrights.org/en/latest-news/rio-tinto-accused-of-violating-human-rights-in-bougainville-for-not-cleaning-up-panguna-mine/" TargetMode="External"/><Relationship Id="rId92" Type="http://schemas.openxmlformats.org/officeDocument/2006/relationships/hyperlink" Target="https://www.business-humanrights.org/en/latest-news/pdf-miner%C3%ADa-en-colombia-fundamentos-para-superar-el-modelo-extractivista/" TargetMode="External"/><Relationship Id="rId213" Type="http://schemas.openxmlformats.org/officeDocument/2006/relationships/hyperlink" Target="https://www.business-humanrights.org/en/latest-news/m%C3%A9xico-estudio-evidencia-impactos-en-la-salud-de-las-comunidades-de-sonora-8-a%C3%B1os-despu%C3%A9s-del-derrame-de-buenavista-del-cobre/" TargetMode="External"/><Relationship Id="rId420" Type="http://schemas.openxmlformats.org/officeDocument/2006/relationships/hyperlink" Target="https://www.business-humanrights.org/en/latest-news/usa-familien-von-kinderarbeitern-klagen-nach-schweren-ungl%C3%BCcken-und-todesf%C3%A4llen-in-kobaltminen-in-der-dr-kongo-gegen-tech-konzerne/" TargetMode="External"/><Relationship Id="rId616" Type="http://schemas.openxmlformats.org/officeDocument/2006/relationships/hyperlink" Target="https://www.business-humanrights.org/fr/derni%C3%A8res-actualit%C3%A9s/appel-%C3%A0-la-publication-du-contrat-de-vente-dune-mine-de-cuivre-majeure-en-rdc/" TargetMode="External"/><Relationship Id="rId255" Type="http://schemas.openxmlformats.org/officeDocument/2006/relationships/hyperlink" Target="https://www.business-humanrights.org/en/latest-news/chile-communities-blame-anglo-america-for-polluting-its-rivers/" TargetMode="External"/><Relationship Id="rId297" Type="http://schemas.openxmlformats.org/officeDocument/2006/relationships/hyperlink" Target="https://www.business-humanrights.org/en/latest-news/peru-comment-on-the-challenges-of-the-free-trade-agreement-with-china-for-its-optimization-2/" TargetMode="External"/><Relationship Id="rId462" Type="http://schemas.openxmlformats.org/officeDocument/2006/relationships/hyperlink" Target="https://www.business-humanrights.org/en/latest-news/m%C3%A9xico-comisarios-exigen-reparaci%C3%B3n-por-da%C3%B1os-y-contaminaci%C3%B3n-industrial-minera-m%C3%A9xico/" TargetMode="External"/><Relationship Id="rId518" Type="http://schemas.openxmlformats.org/officeDocument/2006/relationships/hyperlink" Target="https://www.business-humanrights.org/en/latest-news/cuncumen-community/" TargetMode="External"/><Relationship Id="rId115" Type="http://schemas.openxmlformats.org/officeDocument/2006/relationships/hyperlink" Target="https://www.mmg.com/wp-content/uploads/2019/11/MMG-Human-Rights-Policy.pdf" TargetMode="External"/><Relationship Id="rId157" Type="http://schemas.openxmlformats.org/officeDocument/2006/relationships/hyperlink" Target="https://solwaygroup.com/sustainability-polices/" TargetMode="External"/><Relationship Id="rId322" Type="http://schemas.openxmlformats.org/officeDocument/2006/relationships/hyperlink" Target="https://www.business-humanrights.org/en/latest-news/edwin-chumbes-challanca/" TargetMode="External"/><Relationship Id="rId364" Type="http://schemas.openxmlformats.org/officeDocument/2006/relationships/hyperlink" Target="https://www.business-humanrights.org/en/latest-news/australia-worker-dies-at-woodie-woodie-mine-in-pilbara/" TargetMode="External"/><Relationship Id="rId61" Type="http://schemas.openxmlformats.org/officeDocument/2006/relationships/hyperlink" Target="https://www.business-humanrights.org/en/latest-news/guatemala-solway-sab%C3%ADa-de-la-contaminaci%C3%B3n-del-agua-generada-por-sus-actividades-y-busc%C3%B3-disuadir-la-oposici%C3%B3n-de-locales-y-periodistas-seg%C3%BAn-documentos/" TargetMode="External"/><Relationship Id="rId199" Type="http://schemas.openxmlformats.org/officeDocument/2006/relationships/hyperlink" Target="https://www.business-humanrights.org/en/latest-news/argentina-families-of-apacheta-collective-were-victims-of-threats-and-harassment-for-protesting-mining/" TargetMode="External"/><Relationship Id="rId571" Type="http://schemas.openxmlformats.org/officeDocument/2006/relationships/hyperlink" Target="https://www.business-humanrights.org/en/latest-news/chile-court-upholds-complaint-from-indigenous-communities-against-sqm-over-water-usage-rights-linked-to-lithium-mining/" TargetMode="External"/><Relationship Id="rId627" Type="http://schemas.openxmlformats.org/officeDocument/2006/relationships/hyperlink" Target="https://www.business-humanrights.org/en/latest-news/new-caledonia-vale-nickel-operations-allegedly-polluting-air-contaminating-seafood-comprising-indigenous-communities-livelihood-2/" TargetMode="External"/><Relationship Id="rId19" Type="http://schemas.openxmlformats.org/officeDocument/2006/relationships/hyperlink" Target="https://www.business-humanrights.org/en/latest-news/aldo-flores-el-algarrobo-assembly/" TargetMode="External"/><Relationship Id="rId224" Type="http://schemas.openxmlformats.org/officeDocument/2006/relationships/hyperlink" Target="https://www.business-humanrights.org/en/latest-news/drc-at-least-18-people-died-after-a-collision-between-a-truck-carrying-acid-to-glencores-mine-and-two-other-vehicles/" TargetMode="External"/><Relationship Id="rId266" Type="http://schemas.openxmlformats.org/officeDocument/2006/relationships/hyperlink" Target="https://www.business-humanrights.org/en/latest-news/rufino-juan-tarazona-vega/" TargetMode="External"/><Relationship Id="rId431" Type="http://schemas.openxmlformats.org/officeDocument/2006/relationships/hyperlink" Target="https://www.business-humanrights.org/en/latest-news/kazakhstan-accident-at-kazzincs-tishinsky-mine-results-in-fatality-worker-injuries/" TargetMode="External"/><Relationship Id="rId473" Type="http://schemas.openxmlformats.org/officeDocument/2006/relationships/hyperlink" Target="https://www.business-humanrights.org/es/%C3%BAltimas-noticias/denuncian-derrame-de-minera-de-grupo-m%C3%A9xico-en-r%C3%ADo-de-sombrerete/" TargetMode="External"/><Relationship Id="rId529" Type="http://schemas.openxmlformats.org/officeDocument/2006/relationships/hyperlink" Target="https://www.business-humanrights.org/en/latest-news/m%C3%A9xico-senador-denuncia-ante-la-fiscal%C3%ADa-general-a-la-empresa-minera-newmont-gold-corp-por-supuesto-da%C3%B1o-ambiental/" TargetMode="External"/><Relationship Id="rId30" Type="http://schemas.openxmlformats.org/officeDocument/2006/relationships/hyperlink" Target="https://www.business-humanrights.org/en/latest-news/chile-bhp-to-modify-operations-at-cerro-colorado-mine-after-court-ruling-on-water-usage/" TargetMode="External"/><Relationship Id="rId126" Type="http://schemas.openxmlformats.org/officeDocument/2006/relationships/hyperlink" Target="https://www.gmexico.com/GMDocs/CulturaCorporativa/CC_ES_02.pdf" TargetMode="External"/><Relationship Id="rId168" Type="http://schemas.openxmlformats.org/officeDocument/2006/relationships/hyperlink" Target="https://solwaygroup.com/sustainability-polices/" TargetMode="External"/><Relationship Id="rId333" Type="http://schemas.openxmlformats.org/officeDocument/2006/relationships/hyperlink" Target="https://www.business-humanrights.org/en/latest-news/per%C3%BA-comuneros-denuncian-intento-de-desalojo-de-protesta-por-incumplimientos-de-mmg/" TargetMode="External"/><Relationship Id="rId540" Type="http://schemas.openxmlformats.org/officeDocument/2006/relationships/hyperlink" Target="https://www.business-humanrights.org/en/latest-news/veronico-lapsay-delamente/" TargetMode="External"/><Relationship Id="rId72" Type="http://schemas.openxmlformats.org/officeDocument/2006/relationships/hyperlink" Target="https://www.angloamerican.com/~/media/Files/A/Anglo-American-Group/PLC/sustainability/approach-and-policies/hr-policy-document-english-oct-2021.pdf" TargetMode="External"/><Relationship Id="rId375" Type="http://schemas.openxmlformats.org/officeDocument/2006/relationships/hyperlink" Target="https://www.business-humanrights.org/en/latest-news/edwar-lange-southern-africa-resource-watch-sarw/" TargetMode="External"/><Relationship Id="rId582" Type="http://schemas.openxmlformats.org/officeDocument/2006/relationships/hyperlink" Target="https://www.business-humanrights.org/en/latest-news/angelica-choc/" TargetMode="External"/><Relationship Id="rId638" Type="http://schemas.openxmlformats.org/officeDocument/2006/relationships/hyperlink" Target="https://www.business-humanrights.org/en/latest-news/konkola-copper-mines-workers/" TargetMode="External"/><Relationship Id="rId3" Type="http://schemas.openxmlformats.org/officeDocument/2006/relationships/hyperlink" Target="https://www.business-humanrights.org/en/latest-news/congo-public-finance-watchdog-revails-400-million-went-unaccounted-from-state-mining-company/" TargetMode="External"/><Relationship Id="rId235" Type="http://schemas.openxmlformats.org/officeDocument/2006/relationships/hyperlink" Target="https://www.antamina.com/politicas/politica-ddhh-antamina-k.pdf" TargetMode="External"/><Relationship Id="rId277" Type="http://schemas.openxmlformats.org/officeDocument/2006/relationships/hyperlink" Target="https://www.business-humanrights.org/en/latest-news/mami%C3%B1a-indigenous-community/" TargetMode="External"/><Relationship Id="rId400" Type="http://schemas.openxmlformats.org/officeDocument/2006/relationships/hyperlink" Target="https://www.business-humanrights.org/en/latest-news/napoleon-korwa/" TargetMode="External"/><Relationship Id="rId442" Type="http://schemas.openxmlformats.org/officeDocument/2006/relationships/hyperlink" Target="https://www.business-humanrights.org/en/latest-news/australia-mine-fined-55000-after-safety-breach-injured-worker/" TargetMode="External"/><Relationship Id="rId484" Type="http://schemas.openxmlformats.org/officeDocument/2006/relationships/hyperlink" Target="https://www.business-humanrights.org/en/latest-news/australia-mine-safety-incident-leaves-worker-with-serious-injuries/" TargetMode="External"/><Relationship Id="rId137" Type="http://schemas.openxmlformats.org/officeDocument/2006/relationships/hyperlink" Target="https://www.nexareport.com/2018/en/human-rights/" TargetMode="External"/><Relationship Id="rId302" Type="http://schemas.openxmlformats.org/officeDocument/2006/relationships/hyperlink" Target="https://www.business-humanrights.org/en/latest-news/nohem%C3%AD-portilla-vargas/" TargetMode="External"/><Relationship Id="rId344" Type="http://schemas.openxmlformats.org/officeDocument/2006/relationships/hyperlink" Target="https://www.business-humanrights.org/en/latest-news/chile-autoridades-ambientales-investigan-a-codelco-por-derrame-met%C3%A1lico-y-ordena-cierre-de-bah%C3%ADa-por-contaminaci%C3%B3n-incluye-declaraciones-de-la-empresa/" TargetMode="External"/><Relationship Id="rId41" Type="http://schemas.openxmlformats.org/officeDocument/2006/relationships/hyperlink" Target="https://www.business-humanrights.org/en/latest-news/enzo-brizuela-el-algarrobo-assembly/" TargetMode="External"/><Relationship Id="rId83" Type="http://schemas.openxmlformats.org/officeDocument/2006/relationships/hyperlink" Target="https://www.business-humanrights.org/pt/%C3%BAltimas-not%C3%ADcias/brazil-patium-beneficiamento-de-min%C3%A9rio-and-vale-are-mining-manganese-in-indigenous-lands-says-organization-main-destination-for-the-metal-is-asia/" TargetMode="External"/><Relationship Id="rId179" Type="http://schemas.openxmlformats.org/officeDocument/2006/relationships/hyperlink" Target="https://www.teck.com/responsibility/approach-to-responsibility/our-commitments/policies/human-rights-policy/" TargetMode="External"/><Relationship Id="rId386" Type="http://schemas.openxmlformats.org/officeDocument/2006/relationships/hyperlink" Target="https://www.business-humanrights.org/en/latest-news/grasberg-mine-pt-freeport-indonesia-must-respect-workers-rights/" TargetMode="External"/><Relationship Id="rId551" Type="http://schemas.openxmlformats.org/officeDocument/2006/relationships/hyperlink" Target="https://www.business-humanrights.org/en/latest-news/indonesia-indigenous-groups-allege-abuses-of-rights-by-vales-nickel-mining-activity/" TargetMode="External"/><Relationship Id="rId593" Type="http://schemas.openxmlformats.org/officeDocument/2006/relationships/hyperlink" Target="https://www.business-humanrights.org/en/latest-news/colombia-mientras-asociaciones-empresariales-expresan-preocupaci%C3%B3n-por-la-seguridad-jur%C3%ADdica-las-comunidades-afectadas-por-cerro-matoso-exponen-sus-expectativas-de-indemnizaci%C3%B3n/" TargetMode="External"/><Relationship Id="rId607" Type="http://schemas.openxmlformats.org/officeDocument/2006/relationships/hyperlink" Target="https://www.business-humanrights.org/fr/derni%C3%A8res-actualit%C3%A9s/pdf-mission-dinvestigation-et-de-certification-des-immobilisations-des-compagnies-mini%C3%A8res-tfm-et-kcc-1er-rapport-provisoire/" TargetMode="External"/><Relationship Id="rId190" Type="http://schemas.openxmlformats.org/officeDocument/2006/relationships/hyperlink" Target="https://s23.q4cdn.com/405985100/files/doc_downloads/human_right/Human-Rights-Policy.pdf" TargetMode="External"/><Relationship Id="rId204" Type="http://schemas.openxmlformats.org/officeDocument/2006/relationships/hyperlink" Target="https://www.business-humanrights.org/en/latest-news/zambia-farmers-in-kalumbila-district-threaten-road-block-over-barrick-lumwanas-unmet-demands/" TargetMode="External"/><Relationship Id="rId246" Type="http://schemas.openxmlformats.org/officeDocument/2006/relationships/hyperlink" Target="https://www.business-humanrights.org/en/latest-news/madagascar-community-fears-tropical-cyclone-ava-damage-to-ambatovy-mine-will-impact-environment/" TargetMode="External"/><Relationship Id="rId288" Type="http://schemas.openxmlformats.org/officeDocument/2006/relationships/hyperlink" Target="https://www.business-humanrights.org/en/latest-news/peru-indigenous-groups-submit-class-action-against-authorities-that-eliminated-fpic-in-electricity-hydro-ways-and-road-projects/" TargetMode="External"/><Relationship Id="rId411" Type="http://schemas.openxmlformats.org/officeDocument/2006/relationships/hyperlink" Target="https://www.business-humanrights.org/en/latest-news/drc-investment-into-gecamines-threatened-as-chairman-faces-corruption-allegations/" TargetMode="External"/><Relationship Id="rId453" Type="http://schemas.openxmlformats.org/officeDocument/2006/relationships/hyperlink" Target="https://www.business-humanrights.org/en/latest-news/peru-report-reveals-contamination-of-water-linked-to-glencore-mine/" TargetMode="External"/><Relationship Id="rId509" Type="http://schemas.openxmlformats.org/officeDocument/2006/relationships/hyperlink" Target="https://www.business-humanrights.org/en/latest-news/chile-en-acuerdo-queda-reclamaci%C3%B3n-por-archivo-de-denuncia-por-incumplimientos-ambientales-de-minera-los-pelambres" TargetMode="External"/><Relationship Id="rId106" Type="http://schemas.openxmlformats.org/officeDocument/2006/relationships/hyperlink" Target="https://www.mmg.com/wp-content/uploads/2019/11/MMG-Human-Rights-Policy.pdf" TargetMode="External"/><Relationship Id="rId313" Type="http://schemas.openxmlformats.org/officeDocument/2006/relationships/hyperlink" Target="https://www.business-humanrights.org/en/latest-news/octavio-ccorpuna-pinares/" TargetMode="External"/><Relationship Id="rId495" Type="http://schemas.openxmlformats.org/officeDocument/2006/relationships/hyperlink" Target="https://www.business-humanrights.org/en/latest-news/m%C3%A9xico-minera-autl%C3%A1n-acusada-por-alto-n%C3%BAmero-de-casos-de-covid-19-entre-sus-personas-trabajadoras/" TargetMode="External"/><Relationship Id="rId10" Type="http://schemas.openxmlformats.org/officeDocument/2006/relationships/hyperlink" Target="https://www.business-humanrights.org/en/latest-news/burkina-faso-trevali-managers-found-guilty-of-involuntary-manslaughter-after-a-flash-flood-killed-eight-miners-in-april/" TargetMode="External"/><Relationship Id="rId52" Type="http://schemas.openxmlformats.org/officeDocument/2006/relationships/hyperlink" Target="https://www.business-humanrights.org/es/%C3%BAltimas-noticias/per%C3%BA-tras-protestas-por-expansi%C3%B3n-de-proyecto-de-glencore-ong-piden-que-se-respeten-los-derechos-humanos/" TargetMode="External"/><Relationship Id="rId94" Type="http://schemas.openxmlformats.org/officeDocument/2006/relationships/hyperlink" Target="https://www.mmg.com/wp-content/uploads/2019/11/MMG-Human-Rights-Policy.pdf" TargetMode="External"/><Relationship Id="rId148" Type="http://schemas.openxmlformats.org/officeDocument/2006/relationships/hyperlink" Target="https://www.riotinto.com/en/sustainability/human-rights" TargetMode="External"/><Relationship Id="rId355" Type="http://schemas.openxmlformats.org/officeDocument/2006/relationships/hyperlink" Target="https://www.business-humanrights.org/en/latest-news/graham-richards/" TargetMode="External"/><Relationship Id="rId397" Type="http://schemas.openxmlformats.org/officeDocument/2006/relationships/hyperlink" Target="https://www.business-humanrights.org/en/latest-news/john-yawang/" TargetMode="External"/><Relationship Id="rId520" Type="http://schemas.openxmlformats.org/officeDocument/2006/relationships/hyperlink" Target="https://www.business-humanrights.org/en/latest-news/batuco-community/" TargetMode="External"/><Relationship Id="rId562" Type="http://schemas.openxmlformats.org/officeDocument/2006/relationships/hyperlink" Target="https://www.business-humanrights.org/en/latest-news/papua-new-guinea-bougainville-residents-petition-australian-government-over-environmental-damage-and-human-rights-violations/" TargetMode="External"/><Relationship Id="rId618" Type="http://schemas.openxmlformats.org/officeDocument/2006/relationships/hyperlink" Target="https://www.business-humanrights.org/en/latest-news/namibia-mine-workers-warned-over-strike-action/" TargetMode="External"/><Relationship Id="rId215" Type="http://schemas.openxmlformats.org/officeDocument/2006/relationships/hyperlink" Target="https://www.business-humanrights.org/en/latest-news/chile-la-minera-leva-un-proceso-en-contra-de-los-abogados-de-la-comunidad/" TargetMode="External"/><Relationship Id="rId257" Type="http://schemas.openxmlformats.org/officeDocument/2006/relationships/hyperlink" Target="https://www.business-humanrights.org/en/latest-news/per%C3%BA-la-defensor%C3%ADa-del-pueblo-destaca-m%C3%A1s-de-150-conflictos-socio-ambientales-en-un-mes-relativos-a-derechos-a-la-salud-al-agua-y-laborales-dejan-5-muertos-y-208-heridos/" TargetMode="External"/><Relationship Id="rId422" Type="http://schemas.openxmlformats.org/officeDocument/2006/relationships/hyperlink" Target="https://www.business-humanrights.org/en/latest-news/peru-analyst-warns-of-5th-declaration-of-state-of-emergency-in-southern-mining-corridor-in-conflicts-with-local-communities-2/" TargetMode="External"/><Relationship Id="rId464" Type="http://schemas.openxmlformats.org/officeDocument/2006/relationships/hyperlink" Target="https://www.business-humanrights.org/en/latest-news/m%C3%A9xico-protestan-contra-buenavista-del-cobre-parte-de-grupo-m%C3%A9xico-por-cierre-de-camino-manifestantes-dicen-que-afecta-a-70-familias/" TargetMode="External"/><Relationship Id="rId299" Type="http://schemas.openxmlformats.org/officeDocument/2006/relationships/hyperlink" Target="https://www.business-humanrights.org/en/latest-news/per%C3%BA-nueva-declaratoria-de-estado-de-emergencia-en-zona-de-operaci%C3%B3n-de-minera-china-las-bambas-2/" TargetMode="External"/><Relationship Id="rId63" Type="http://schemas.openxmlformats.org/officeDocument/2006/relationships/hyperlink" Target="https://www.albemarle.com/storage/wysiwyg/human_rights_policy_jan_2021.pdf" TargetMode="External"/><Relationship Id="rId159" Type="http://schemas.openxmlformats.org/officeDocument/2006/relationships/hyperlink" Target="https://solwaygroup.com/sustainability-polices/" TargetMode="External"/><Relationship Id="rId366" Type="http://schemas.openxmlformats.org/officeDocument/2006/relationships/hyperlink" Target="https://www.business-humanrights.org/en/latest-news/raid-vs-enrc/" TargetMode="External"/><Relationship Id="rId573" Type="http://schemas.openxmlformats.org/officeDocument/2006/relationships/hyperlink" Target="https://www.business-humanrights.org/en/latest-news/chile-indigenous-from-atacama-salt-flat-call-for-temporary-suspension-of-lithium-miner-sqms-activities-until-it-submits-an-environmental-compliance-plan/" TargetMode="External"/><Relationship Id="rId226" Type="http://schemas.openxmlformats.org/officeDocument/2006/relationships/hyperlink" Target="https://www.antamina.com/politicas/politica-ddhh-antamina-k.pdf" TargetMode="External"/><Relationship Id="rId433" Type="http://schemas.openxmlformats.org/officeDocument/2006/relationships/hyperlink" Target="https://www.business-humanrights.org/en/latest-news/australia-alleged-lack-of-medical-assistance-offered-to-mine-worker-on-remote-glencore-site/" TargetMode="External"/><Relationship Id="rId640" Type="http://schemas.openxmlformats.org/officeDocument/2006/relationships/hyperlink" Target="https://www.business-humanrights.org/en/latest-news/environmental-monitoring-of-xstrata-tintaya-copper-mine-in-cusco-peru/" TargetMode="External"/><Relationship Id="rId74" Type="http://schemas.openxmlformats.org/officeDocument/2006/relationships/hyperlink" Target="https://www.angloamerican.com/~/media/Files/A/Anglo-American-Group/PLC/sustainability/approach-and-policies/hr-policy-document-english-oct-2021.pdf" TargetMode="External"/><Relationship Id="rId377" Type="http://schemas.openxmlformats.org/officeDocument/2006/relationships/hyperlink" Target="https://www.business-humanrights.org/en/latest-news/zambia-canadian-mining-giant-files-lawsuit-against-ngo-over-reporting/" TargetMode="External"/><Relationship Id="rId500" Type="http://schemas.openxmlformats.org/officeDocument/2006/relationships/hyperlink" Target="https://www.business-humanrights.org/en/latest-news/chile-tribunal-ambiental-acogi%C3%B3-demanda-del-consejo-de-defensa-del-estado-contra-minera-escondida-de-bhp-por-da%C3%B1o-irreparable-en-el-salar-de-punta-negra/" TargetMode="External"/><Relationship Id="rId584" Type="http://schemas.openxmlformats.org/officeDocument/2006/relationships/hyperlink" Target="https://www.business-humanrights.org/en/latest-news/juan-bautista-xol/" TargetMode="External"/><Relationship Id="rId5" Type="http://schemas.openxmlformats.org/officeDocument/2006/relationships/hyperlink" Target="https://www.business-humanrights.org/en/latest-news/glencore-admitted-guilt-in-relation-to-foreign-bribery-and-schemes-involving-market-manipulation/" TargetMode="External"/><Relationship Id="rId237" Type="http://schemas.openxmlformats.org/officeDocument/2006/relationships/hyperlink" Target="https://www.antamina.com/politicas/politica-ddhh-antamina-k.pdf" TargetMode="External"/><Relationship Id="rId444" Type="http://schemas.openxmlformats.org/officeDocument/2006/relationships/hyperlink" Target="https://www.business-humanrights.org/es/%C3%BAltimas-noticias/per%C3%BA-tras-protestas-por-expansi%C3%B3n-de-proyecto-de-glencore-ong-piden-que-se-respeten-los-derechos-humanos/" TargetMode="External"/><Relationship Id="rId290" Type="http://schemas.openxmlformats.org/officeDocument/2006/relationships/hyperlink" Target="https://www.business-humanrights.org/en/latest-news/peru-chinese-company-mmg-to-declare-force-majeure-on-copper-from-las-bambas-mine-amidst-weeks-long-blockade/" TargetMode="External"/><Relationship Id="rId304" Type="http://schemas.openxmlformats.org/officeDocument/2006/relationships/hyperlink" Target="https://www.business-humanrights.org/en/latest-news/gregorio-rojas-paniura/" TargetMode="External"/><Relationship Id="rId388" Type="http://schemas.openxmlformats.org/officeDocument/2006/relationships/hyperlink" Target="https://www.business-humanrights.org/en/latest-news/freeport-stops-papua-mining-after-tunnel-collapse-kills-five-indonesia/" TargetMode="External"/><Relationship Id="rId511" Type="http://schemas.openxmlformats.org/officeDocument/2006/relationships/hyperlink" Target="https://www.business-humanrights.org/en/latest-news/chile-la-poblaci%C3%B3n-denuncia-por-la-contaminaci%C3%B3n-de-la-minera-los-pelambres-del-grupo-luksic/" TargetMode="External"/><Relationship Id="rId609" Type="http://schemas.openxmlformats.org/officeDocument/2006/relationships/hyperlink" Target="https://www.business-humanrights.org/fr/derni%C3%A8res-actualit%C3%A9s/r%C3%A9p-d%C3%A9m-du-congo-tenke-fungurume-mining-tfm-affirme-que-lincendie-dans-ses-installations-a-fait-deux-bless%C3%A9s-mais-pas-de-mort/" TargetMode="External"/><Relationship Id="rId85" Type="http://schemas.openxmlformats.org/officeDocument/2006/relationships/hyperlink" Target="https://www.business-humanrights.org/en/latest-news/zambia-court-orders-glencore-to-pay-compensation-after-ruling-toxic-emissions-at-copper-plant-led-to-death-of-politician/" TargetMode="External"/><Relationship Id="rId150" Type="http://schemas.openxmlformats.org/officeDocument/2006/relationships/hyperlink" Target="https://www.sqmlithium.com/en/politica-de-derechos-humanos/" TargetMode="External"/><Relationship Id="rId595" Type="http://schemas.openxmlformats.org/officeDocument/2006/relationships/hyperlink" Target="https://www.business-humanrights.org/en/latest-news/robert-emiro-jaraba-mining-trade-union-sintramineros/" TargetMode="External"/><Relationship Id="rId248" Type="http://schemas.openxmlformats.org/officeDocument/2006/relationships/hyperlink" Target="https://www.business-humanrights.org/en/latest-news/chile-comunidades-locales-piden-a-anglo-american-responder-por-derrame-de-material-en-r%C3%ADo/" TargetMode="External"/><Relationship Id="rId455" Type="http://schemas.openxmlformats.org/officeDocument/2006/relationships/hyperlink" Target="https://www.business-humanrights.org/en/latest-news/drc-congolese-workers-mining-cobalt-for-electric-vehicles-report-abuse-low-wages-racial-discrimination/" TargetMode="External"/><Relationship Id="rId12" Type="http://schemas.openxmlformats.org/officeDocument/2006/relationships/hyperlink" Target="https://www.business-humanrights.org/en/latest-news/chile-supreme-court-of-chile-has-authorized-the-termination-of-barricks-pascua-lama-project/" TargetMode="External"/><Relationship Id="rId108" Type="http://schemas.openxmlformats.org/officeDocument/2006/relationships/hyperlink" Target="https://www.mmg.com/wp-content/uploads/2019/11/MMG-Human-Rights-Policy.pdf" TargetMode="External"/><Relationship Id="rId315" Type="http://schemas.openxmlformats.org/officeDocument/2006/relationships/hyperlink" Target="https://www.business-humanrights.org/en/latest-news/uriel-mendoza-espinoza/" TargetMode="External"/><Relationship Id="rId522" Type="http://schemas.openxmlformats.org/officeDocument/2006/relationships/hyperlink" Target="https://www.business-humanrights.org/en/latest-news/cuncum%C3%A9n-community/" TargetMode="External"/><Relationship Id="rId96" Type="http://schemas.openxmlformats.org/officeDocument/2006/relationships/hyperlink" Target="https://www.mmg.com/wp-content/uploads/2019/11/MMG-Human-Rights-Policy.pdf" TargetMode="External"/><Relationship Id="rId161" Type="http://schemas.openxmlformats.org/officeDocument/2006/relationships/hyperlink" Target="https://solwaygroup.com/sustainability-polices/" TargetMode="External"/><Relationship Id="rId399" Type="http://schemas.openxmlformats.org/officeDocument/2006/relationships/hyperlink" Target="https://www.business-humanrights.org/en/latest-news/arnon-mirino/" TargetMode="External"/><Relationship Id="rId259" Type="http://schemas.openxmlformats.org/officeDocument/2006/relationships/hyperlink" Target="https://www.business-humanrights.org/es/%C3%BAltimas-noticias/per%C3%BA-comunidades-locales-denuncian-afectaciones-a-la-pesca-por-contaminaci%C3%B3n-de-minera-antamina-1/" TargetMode="External"/><Relationship Id="rId466" Type="http://schemas.openxmlformats.org/officeDocument/2006/relationships/hyperlink" Target="https://www.business-humanrights.org/en/latest-news/bacanuchi-exige-a-grupo-m%C3%A9xico-y-al-gobierno-cumplir-su-palabra-y-limpiar-el-r%C3%ADo-sonora/" TargetMode="External"/><Relationship Id="rId23" Type="http://schemas.openxmlformats.org/officeDocument/2006/relationships/hyperlink" Target="https://www.business-humanrights.org/en/latest-news/per%C3%BA-la-empresa-las-bambas-dice-que-s%C3%AD-ha-cumplido-sus-compromisos-en-conflicto-con-comunidades/" TargetMode="External"/><Relationship Id="rId119" Type="http://schemas.openxmlformats.org/officeDocument/2006/relationships/hyperlink" Target="https://eurasianresources.lu/en/pages/sustainable-development/respecting-human-rights" TargetMode="External"/><Relationship Id="rId326" Type="http://schemas.openxmlformats.org/officeDocument/2006/relationships/hyperlink" Target="https://www.business-humanrights.org/en/latest-news/abraham-vargas-ichuhuayta/" TargetMode="External"/><Relationship Id="rId533" Type="http://schemas.openxmlformats.org/officeDocument/2006/relationships/hyperlink" Target="https://www.business-humanrights.org/en/latest-news/peru-nexa-suspends-operations-at-cerro-lindo-mine-due-to-road-blockade-by-local-communities/" TargetMode="External"/><Relationship Id="rId172" Type="http://schemas.openxmlformats.org/officeDocument/2006/relationships/hyperlink" Target="https://www.south32.net/docs/default-source/general-library/human-rights/our-approach-to-human-rights-for-publication.pdf" TargetMode="External"/><Relationship Id="rId477" Type="http://schemas.openxmlformats.org/officeDocument/2006/relationships/hyperlink" Target="https://www.business-humanrights.org/en/latest-news/usa-asarco-refuses-to-negotiate-with-2000-union-workers-engaged-in-ongoing-copper-mine-strikes-over-stagnant-wages-cuts-to-benefits/" TargetMode="External"/><Relationship Id="rId600" Type="http://schemas.openxmlformats.org/officeDocument/2006/relationships/hyperlink" Target="https://www.business-humanrights.org/en/latest-news/laura-leonor-v%C3%A1squez-pineda-committee-for-the-defence-of-life-and-peace-in-san-rafael-las-flores/" TargetMode="External"/><Relationship Id="rId337" Type="http://schemas.openxmlformats.org/officeDocument/2006/relationships/hyperlink" Target="https://www.business-humanrights.org/en/latest-news/suprema-condena-a-codelco-a-indemnizar-a-trabajadores-que-contrajeron-silicosis-en-divisi%C3%B3n-andina-chile/" TargetMode="External"/><Relationship Id="rId34" Type="http://schemas.openxmlformats.org/officeDocument/2006/relationships/hyperlink" Target="https://www.business-humanrights.org/en/latest-news/acciona-ossa-pizzarotti-workers/" TargetMode="External"/><Relationship Id="rId544" Type="http://schemas.openxmlformats.org/officeDocument/2006/relationships/hyperlink" Target="https://www.business-humanrights.org/en/latest-news/usa-department-of-labor-mine-safety-and-health-administration-settles-two-discrimination-cases-against-nyrstar/" TargetMode="External"/><Relationship Id="rId183" Type="http://schemas.openxmlformats.org/officeDocument/2006/relationships/hyperlink" Target="http://www.vale.com/esg/en/Pages/HumanRights.aspx" TargetMode="External"/><Relationship Id="rId390" Type="http://schemas.openxmlformats.org/officeDocument/2006/relationships/hyperlink" Target="https://www.business-humanrights.org/en/latest-news/indonesia-worlds-largest-gold-mine-not-benefitting-papuas-indigenous-people-say-activists/" TargetMode="External"/><Relationship Id="rId404" Type="http://schemas.openxmlformats.org/officeDocument/2006/relationships/hyperlink" Target="https://www.business-humanrights.org/en/latest-news/katanga-affrontements-entre-creuseurs-et-policiers-sur-un-site-de-la-gecamines-%C3%A0-kambove-r%C3%A9-d%C3%A9m-du-congo/" TargetMode="External"/><Relationship Id="rId611" Type="http://schemas.openxmlformats.org/officeDocument/2006/relationships/hyperlink" Target="https://www.business-humanrights.org/en/latest-news/drc-workers-at-china-molybdenum-mine-end-strike-over-covid-19-working-conditions/" TargetMode="External"/><Relationship Id="rId250" Type="http://schemas.openxmlformats.org/officeDocument/2006/relationships/hyperlink" Target="https://www.business-humanrights.org/en/latest-news/anglo-american-faces-questions-on-human-rights-and-mining-activities-at-from-ngos-at-agm/" TargetMode="External"/><Relationship Id="rId488" Type="http://schemas.openxmlformats.org/officeDocument/2006/relationships/hyperlink" Target="https://www.business-humanrights.org/en/latest-news/drc-ivanhoe-mines-denies-allegation-workers-confined-at-site-through-covid-19-restrictions/" TargetMode="External"/><Relationship Id="rId45" Type="http://schemas.openxmlformats.org/officeDocument/2006/relationships/hyperlink" Target="https://www.business-humanrights.org/en/latest-news/chile-senador-pide-investigaci%C3%B3n-por-cuatro-derrames-de-desechos-mineros-2/" TargetMode="External"/><Relationship Id="rId110" Type="http://schemas.openxmlformats.org/officeDocument/2006/relationships/hyperlink" Target="https://www.mmg.com/wp-content/uploads/2019/11/MMG-Human-Rights-Policy.pdf" TargetMode="External"/><Relationship Id="rId348" Type="http://schemas.openxmlformats.org/officeDocument/2006/relationships/hyperlink" Target="https://www.business-humanrights.org/es/%C3%BAltimas-noticias/codelco-andina-causa-nuevo-desastre-ambiental-por-descarga-de-relaves-al-r%C3%ADo-blanco/" TargetMode="External"/><Relationship Id="rId555" Type="http://schemas.openxmlformats.org/officeDocument/2006/relationships/hyperlink" Target="https://www.business-humanrights.org/en/latest-news/papua-new-guinea-campaign-minister-of-environment-orders-halt-at-ramu-nickel-mine/" TargetMode="External"/><Relationship Id="rId194" Type="http://schemas.openxmlformats.org/officeDocument/2006/relationships/hyperlink" Target="https://www.business-humanrights.org/en/latest-news/per%C3%BA-el-gobierno-anuncia-que-los-convenios-entre-las-empresas-mineras-y-la-polic%C3%ADa-nacional-ser%C3%A1n-p%C3%BAblicamente-accesibles/" TargetMode="External"/><Relationship Id="rId208" Type="http://schemas.openxmlformats.org/officeDocument/2006/relationships/hyperlink" Target="https://www.business-humanrights.org/en/latest-news/usa-united-steel-workers-union-filed-a-complaint-against-asarco-for-alleged-unfair-labour-practices-2/" TargetMode="External"/><Relationship Id="rId415" Type="http://schemas.openxmlformats.org/officeDocument/2006/relationships/hyperlink" Target="https://www.business-humanrights.org/en/latest-news/dem-rep-of-congo-glencore-would-bypass-us-sanctions-by-paying-gertler-in-euros-rather-than-dollars-to-safeguard-its-lucrative-copper-and-cobalt-mines-says-global-witness/" TargetMode="External"/><Relationship Id="rId622" Type="http://schemas.openxmlformats.org/officeDocument/2006/relationships/hyperlink" Target="https://www.business-humanrights.org/en/latest-news/canada-third-death-at-vales-sudbury-mines/" TargetMode="External"/><Relationship Id="rId261" Type="http://schemas.openxmlformats.org/officeDocument/2006/relationships/hyperlink" Target="https://www.business-humanrights.org/en/latest-news/per%C3%BA-analistas-monitorean-investigaci%C3%B3n-de-autoridades-fiscales-sobre-elusi%C3%B3n-fiscal-a-cinco-grandes-mineras/" TargetMode="External"/><Relationship Id="rId499" Type="http://schemas.openxmlformats.org/officeDocument/2006/relationships/hyperlink" Target="https://www.business-humanrights.org/en/latest-news/chile-justicia-ordena-a-minera-escondida-de-bhp-billiton-a-pagar-cuantiosa-multa-por-pr%C3%A1cticas-antisindicales/" TargetMode="External"/><Relationship Id="rId56" Type="http://schemas.openxmlformats.org/officeDocument/2006/relationships/hyperlink" Target="https://www.business-humanrights.org/en/latest-news/csos-write-to-investors-regarding-the-environmental-social-and-governance-practices-of-grupo-m%C3%A9xico/" TargetMode="External"/><Relationship Id="rId359" Type="http://schemas.openxmlformats.org/officeDocument/2006/relationships/hyperlink" Target="https://www.business-humanrights.org/en/latest-news/chile-trabajadores-contratistas-de-codelco-de-la-mesa-de-coordinaci%C3%B3n-nacional-bloquean-acceso-a-tres-minas-por-disputas-laborales/" TargetMode="External"/><Relationship Id="rId566" Type="http://schemas.openxmlformats.org/officeDocument/2006/relationships/hyperlink" Target="https://www.business-humanrights.org/en/latest-news/am%C3%A9rica-latina-informe-profundiza-sobre-los-conflictos-socioambientales-causados-por-la-miner%C3%ADa-en-la-regi%C3%B3n/" TargetMode="External"/><Relationship Id="rId121" Type="http://schemas.openxmlformats.org/officeDocument/2006/relationships/hyperlink" Target="https://fcx.com/sites/fcx/files/documents/policies/hr_policy.pdf" TargetMode="External"/><Relationship Id="rId219" Type="http://schemas.openxmlformats.org/officeDocument/2006/relationships/hyperlink" Target="https://www.business-humanrights.org/en/latest-news/mongolia-rio-tinto-mine-allegedly-threatens-nomads-access-to-water-forces-them-to-relocate-includes-company-comments/" TargetMode="External"/><Relationship Id="rId426" Type="http://schemas.openxmlformats.org/officeDocument/2006/relationships/hyperlink" Target="https://www.business-humanrights.org/en/latest-news/peru-constitutional-court-ruled-to-uphold-constitutionality-of-a-resolution-demanding-large-companies-to-pay-taxes/" TargetMode="External"/><Relationship Id="rId633" Type="http://schemas.openxmlformats.org/officeDocument/2006/relationships/hyperlink" Target="https://www.business-humanrights.org/en/latest-news/leigh-day-demands-answers-after-lawyer-arrest-in-zambia/" TargetMode="External"/><Relationship Id="rId67" Type="http://schemas.openxmlformats.org/officeDocument/2006/relationships/hyperlink" Target="https://ambatovy.com/en/sustainability/governance/" TargetMode="External"/><Relationship Id="rId272" Type="http://schemas.openxmlformats.org/officeDocument/2006/relationships/hyperlink" Target="https://www.business-humanrights.org/en/latest-news/south-africa-national-union-of-mineworkers-in-wage-dispute-with-assmang/" TargetMode="External"/><Relationship Id="rId577" Type="http://schemas.openxmlformats.org/officeDocument/2006/relationships/hyperlink" Target="https://www.business-humanrights.org/en/latest-news/maya-qeqchi-population/" TargetMode="External"/><Relationship Id="rId132" Type="http://schemas.openxmlformats.org/officeDocument/2006/relationships/hyperlink" Target="http://www.alumbrera.com.ar/desarrollo-sostenible/derechos-humanos/" TargetMode="External"/><Relationship Id="rId437" Type="http://schemas.openxmlformats.org/officeDocument/2006/relationships/hyperlink" Target="https://www.business-humanrights.org/en/latest-news/legal-action-launched-against-nt-government-over-mcarthur-river-mine-security-bond/" TargetMode="External"/><Relationship Id="rId644" Type="http://schemas.openxmlformats.org/officeDocument/2006/relationships/printerSettings" Target="../printerSettings/printerSettings1.bin"/><Relationship Id="rId283" Type="http://schemas.openxmlformats.org/officeDocument/2006/relationships/hyperlink" Target="https://www.business-humanrights.org/en/latest-news/per%C3%BA-el-gobierno-anuncia-que-los-convenios-entre-las-empresas-mineras-y-la-polic%C3%ADa-nacional-ser%C3%A1n-p%C3%BAblicamente-accesibles/" TargetMode="External"/><Relationship Id="rId490" Type="http://schemas.openxmlformats.org/officeDocument/2006/relationships/hyperlink" Target="https://www.business-humanrights.org/en/latest-news/vecinos-autoconvocados-de-antofagasta-de-la-sierra-2/" TargetMode="External"/><Relationship Id="rId504" Type="http://schemas.openxmlformats.org/officeDocument/2006/relationships/hyperlink" Target="https://www.business-humanrights.org/en/latest-news/jujuy-lithium-extraction-wipes-out-local-communities-rights/" TargetMode="External"/><Relationship Id="rId78" Type="http://schemas.openxmlformats.org/officeDocument/2006/relationships/hyperlink" Target="https://www.angloamerican.com/~/media/Files/A/Anglo-American-Group/PLC/sustainability/approach-and-policies/hr-policy-document-english-oct-2021.pdf" TargetMode="External"/><Relationship Id="rId143" Type="http://schemas.openxmlformats.org/officeDocument/2006/relationships/hyperlink" Target="https://www.panamericansilver.com/wp-content/uploads/2022/04/Human-Rights-Policy.pdf" TargetMode="External"/><Relationship Id="rId350" Type="http://schemas.openxmlformats.org/officeDocument/2006/relationships/hyperlink" Target="https://www.business-humanrights.org/es/%C3%BAltimas-noticias/el-lobby-detr%C3%A1s-de-ley-de-glaciares-el-proyecto-que-vive-en-estado-de-congelamiento-perpetuo/" TargetMode="External"/><Relationship Id="rId588" Type="http://schemas.openxmlformats.org/officeDocument/2006/relationships/hyperlink" Target="https://www.business-humanrights.org/en/latest-news/roque-sub-cucul-ancestral-mayan-qeqchi-council-of-the-department-of-alta-verapaz/" TargetMode="External"/><Relationship Id="rId9" Type="http://schemas.openxmlformats.org/officeDocument/2006/relationships/hyperlink" Target="https://www.business-humanrights.org/en/latest-news/usa-new-lawsuit-agains-nyrstar-alleges-company-intended-to-injure-or-kill-one-of-their-mine-employees/" TargetMode="External"/><Relationship Id="rId210" Type="http://schemas.openxmlformats.org/officeDocument/2006/relationships/hyperlink" Target="https://www.business-humanrights.org/en/latest-news/chile-m%C3%A1ximo-tribunal-multa-a-minera-la-candelaria-por-da%C3%B1o-ambiental/" TargetMode="External"/><Relationship Id="rId448" Type="http://schemas.openxmlformats.org/officeDocument/2006/relationships/hyperlink" Target="https://www.business-humanrights.org/en/latest-news/vidal-coaquira-umasi/" TargetMode="External"/><Relationship Id="rId294" Type="http://schemas.openxmlformats.org/officeDocument/2006/relationships/hyperlink" Target="https://www.business-humanrights.org/en/latest-news/per%C3%BA-se-cumplen-m%C3%A1s-de-200-d%C3%ADas-de-conflicto-en-el-corredor-minero-en-cusco-y-apur%C3%ADmac/" TargetMode="External"/><Relationship Id="rId308" Type="http://schemas.openxmlformats.org/officeDocument/2006/relationships/hyperlink" Target="https://www.business-humanrights.org/en/latest-news/rumaldo-lima-quispe/" TargetMode="External"/><Relationship Id="rId515" Type="http://schemas.openxmlformats.org/officeDocument/2006/relationships/hyperlink" Target="https://www.business-humanrights.org/en/latest-news/chile-la-minera-leva-un-proceso-en-contra-de-los-abogados-de-la-comunidad/" TargetMode="External"/><Relationship Id="rId89" Type="http://schemas.openxmlformats.org/officeDocument/2006/relationships/hyperlink" Target="https://www.business-humanrights.org/en/latest-news/per%C3%BA-an%C3%A1lisis-de-ong-destaca-d%C3%A9bil-fiscalizaci%C3%B3n-a-10-mineras-que-consumen-agua-en-el-pa%C3%ADs-m%C3%A1s-%C3%A1rido-de-suram%C3%A9rica/" TargetMode="External"/><Relationship Id="rId154" Type="http://schemas.openxmlformats.org/officeDocument/2006/relationships/hyperlink" Target="https://solwaygroup.com/sustainability-polices/" TargetMode="External"/><Relationship Id="rId361" Type="http://schemas.openxmlformats.org/officeDocument/2006/relationships/hyperlink" Target="https://www.business-humanrights.org/es/%C3%BAltimas-noticias/chile-senador-pide-investigaci%C3%B3n-por-cuatro-derrames-de-desechos-mineros-1/" TargetMode="External"/><Relationship Id="rId599" Type="http://schemas.openxmlformats.org/officeDocument/2006/relationships/hyperlink" Target="https://www.business-humanrights.org/en/latest-news/guatemala-prisi%C3%B3n-preventiva-al-gerente-de-la-empresa-san-rafael-por-contaminaci%C3%B3n-industrial-de-la-mina-el-escob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FE0B-3060-430A-9E7E-F3504FBF0195}">
  <sheetPr>
    <tabColor theme="1" tint="0.499984740745262"/>
  </sheetPr>
  <dimension ref="A1:BZ3280"/>
  <sheetViews>
    <sheetView tabSelected="1" zoomScale="60" zoomScaleNormal="60" workbookViewId="0">
      <pane xSplit="1" ySplit="2" topLeftCell="B520" activePane="bottomRight" state="frozen"/>
      <selection pane="topRight" activeCell="B1" sqref="B1"/>
      <selection pane="bottomLeft" activeCell="A3" sqref="A3"/>
      <selection pane="bottomRight" activeCell="J535" sqref="J535"/>
    </sheetView>
  </sheetViews>
  <sheetFormatPr defaultColWidth="8.90625" defaultRowHeight="14.5"/>
  <cols>
    <col min="1" max="1" width="11.90625" style="27" customWidth="1"/>
    <col min="2" max="2" width="25.54296875" customWidth="1"/>
    <col min="3" max="3" width="24.08984375" customWidth="1"/>
    <col min="4" max="4" width="21" customWidth="1"/>
    <col min="5" max="5" width="14.90625" customWidth="1"/>
    <col min="8" max="8" width="38.54296875" customWidth="1"/>
    <col min="10" max="10" width="20" customWidth="1"/>
    <col min="11" max="11" width="12.453125" bestFit="1" customWidth="1"/>
    <col min="12" max="12" width="12.453125" customWidth="1"/>
    <col min="15" max="15" width="11.54296875" style="27" customWidth="1"/>
    <col min="17" max="17" width="13.453125" customWidth="1"/>
    <col min="18" max="18" width="51.08984375" style="27" customWidth="1"/>
    <col min="24" max="24" width="8.90625" style="27"/>
    <col min="25" max="26" width="11.6328125" customWidth="1"/>
    <col min="27" max="27" width="12.08984375" customWidth="1"/>
    <col min="35" max="35" width="8.90625" style="27"/>
    <col min="43" max="43" width="8.90625" customWidth="1"/>
    <col min="57" max="57" width="8.90625" style="27"/>
    <col min="67" max="67" width="8.90625" style="27"/>
    <col min="71" max="71" width="8.90625" style="27"/>
    <col min="74" max="74" width="8.90625" style="27"/>
    <col min="78" max="78" width="8.90625" style="27"/>
  </cols>
  <sheetData>
    <row r="1" spans="1:78" s="2" customFormat="1" ht="15.75" customHeight="1">
      <c r="A1" s="1"/>
      <c r="B1" s="114" t="s">
        <v>0</v>
      </c>
      <c r="C1" s="115"/>
      <c r="D1" s="115"/>
      <c r="E1" s="115"/>
      <c r="F1" s="115"/>
      <c r="G1" s="115"/>
      <c r="H1" s="116"/>
      <c r="I1" s="117" t="s">
        <v>1</v>
      </c>
      <c r="J1" s="118"/>
      <c r="K1" s="118"/>
      <c r="L1" s="118"/>
      <c r="M1" s="118"/>
      <c r="N1" s="118"/>
      <c r="O1" s="119"/>
      <c r="P1" s="117" t="s">
        <v>2</v>
      </c>
      <c r="Q1" s="118"/>
      <c r="R1" s="119"/>
      <c r="S1" s="120" t="s">
        <v>3</v>
      </c>
      <c r="T1" s="121"/>
      <c r="U1" s="121"/>
      <c r="V1" s="121"/>
      <c r="W1" s="121"/>
      <c r="X1" s="121"/>
      <c r="Y1" s="31"/>
      <c r="Z1" s="32"/>
      <c r="AA1" s="122" t="s">
        <v>4</v>
      </c>
      <c r="AB1" s="123"/>
      <c r="AC1" s="123"/>
      <c r="AD1" s="123"/>
      <c r="AE1" s="123"/>
      <c r="AF1" s="123"/>
      <c r="AG1" s="123"/>
      <c r="AH1" s="123"/>
      <c r="AI1" s="124"/>
      <c r="AJ1" s="125" t="s">
        <v>5</v>
      </c>
      <c r="AK1" s="126"/>
      <c r="AL1" s="126"/>
      <c r="AM1" s="126"/>
      <c r="AN1" s="126"/>
      <c r="AO1" s="126"/>
      <c r="AP1" s="126"/>
      <c r="AQ1" s="126"/>
      <c r="AR1" s="126"/>
      <c r="AS1" s="126"/>
      <c r="AT1" s="126"/>
      <c r="AU1" s="126"/>
      <c r="AV1" s="126"/>
      <c r="AW1" s="126"/>
      <c r="AX1" s="126"/>
      <c r="AY1" s="126"/>
      <c r="AZ1" s="126"/>
      <c r="BA1" s="126"/>
      <c r="BB1" s="126"/>
      <c r="BC1" s="126"/>
      <c r="BD1" s="126"/>
      <c r="BE1" s="127"/>
      <c r="BF1" s="33"/>
      <c r="BG1" s="102" t="s">
        <v>6</v>
      </c>
      <c r="BH1" s="103"/>
      <c r="BI1" s="103"/>
      <c r="BJ1" s="103"/>
      <c r="BK1" s="103"/>
      <c r="BL1" s="103"/>
      <c r="BM1" s="103"/>
      <c r="BN1" s="103"/>
      <c r="BO1" s="104"/>
      <c r="BP1" s="105" t="s">
        <v>7</v>
      </c>
      <c r="BQ1" s="106"/>
      <c r="BR1" s="106"/>
      <c r="BS1" s="107"/>
      <c r="BT1" s="108" t="s">
        <v>8</v>
      </c>
      <c r="BU1" s="109"/>
      <c r="BV1" s="110"/>
      <c r="BW1" s="111" t="s">
        <v>9</v>
      </c>
      <c r="BX1" s="112"/>
      <c r="BY1" s="112"/>
      <c r="BZ1" s="113"/>
    </row>
    <row r="2" spans="1:78" s="26" customFormat="1" ht="72" customHeight="1" thickBot="1">
      <c r="A2" s="3" t="s">
        <v>10</v>
      </c>
      <c r="B2" s="34" t="s">
        <v>11</v>
      </c>
      <c r="C2" s="4" t="s">
        <v>12</v>
      </c>
      <c r="D2" s="4" t="s">
        <v>13</v>
      </c>
      <c r="E2" s="4" t="s">
        <v>14</v>
      </c>
      <c r="F2" s="4" t="s">
        <v>15</v>
      </c>
      <c r="G2" s="5" t="s">
        <v>16</v>
      </c>
      <c r="H2" s="35" t="s">
        <v>17</v>
      </c>
      <c r="I2" s="36" t="s">
        <v>18</v>
      </c>
      <c r="J2" s="6" t="s">
        <v>19</v>
      </c>
      <c r="K2" s="7" t="s">
        <v>20</v>
      </c>
      <c r="L2" s="37" t="s">
        <v>1237</v>
      </c>
      <c r="M2" s="6" t="s">
        <v>21</v>
      </c>
      <c r="N2" s="6" t="s">
        <v>22</v>
      </c>
      <c r="O2" s="8" t="s">
        <v>23</v>
      </c>
      <c r="P2" s="38" t="s">
        <v>24</v>
      </c>
      <c r="Q2" s="6" t="s">
        <v>25</v>
      </c>
      <c r="R2" s="8" t="s">
        <v>26</v>
      </c>
      <c r="S2" s="39" t="s">
        <v>27</v>
      </c>
      <c r="T2" s="9" t="s">
        <v>28</v>
      </c>
      <c r="U2" s="10" t="s">
        <v>29</v>
      </c>
      <c r="V2" s="11" t="s">
        <v>30</v>
      </c>
      <c r="W2" s="12" t="s">
        <v>31</v>
      </c>
      <c r="X2" s="40" t="s">
        <v>32</v>
      </c>
      <c r="Y2" s="41" t="s">
        <v>1238</v>
      </c>
      <c r="Z2" s="42" t="s">
        <v>1239</v>
      </c>
      <c r="AA2" s="43" t="s">
        <v>33</v>
      </c>
      <c r="AB2" s="13" t="s">
        <v>34</v>
      </c>
      <c r="AC2" s="13" t="s">
        <v>35</v>
      </c>
      <c r="AD2" s="13" t="s">
        <v>36</v>
      </c>
      <c r="AE2" s="13" t="s">
        <v>37</v>
      </c>
      <c r="AF2" s="13" t="s">
        <v>38</v>
      </c>
      <c r="AG2" s="13" t="s">
        <v>39</v>
      </c>
      <c r="AH2" s="13" t="s">
        <v>40</v>
      </c>
      <c r="AI2" s="14" t="s">
        <v>41</v>
      </c>
      <c r="AJ2" s="44" t="s">
        <v>42</v>
      </c>
      <c r="AK2" s="15" t="s">
        <v>43</v>
      </c>
      <c r="AL2" s="15" t="s">
        <v>44</v>
      </c>
      <c r="AM2" s="15" t="s">
        <v>45</v>
      </c>
      <c r="AN2" s="15" t="s">
        <v>46</v>
      </c>
      <c r="AO2" s="15" t="s">
        <v>47</v>
      </c>
      <c r="AP2" s="15" t="s">
        <v>48</v>
      </c>
      <c r="AQ2" s="16" t="s">
        <v>49</v>
      </c>
      <c r="AR2" s="15" t="s">
        <v>50</v>
      </c>
      <c r="AS2" s="15" t="s">
        <v>51</v>
      </c>
      <c r="AT2" s="15" t="s">
        <v>52</v>
      </c>
      <c r="AU2" s="15" t="s">
        <v>53</v>
      </c>
      <c r="AV2" s="15" t="s">
        <v>54</v>
      </c>
      <c r="AW2" s="17" t="s">
        <v>55</v>
      </c>
      <c r="AX2" s="17" t="s">
        <v>56</v>
      </c>
      <c r="AY2" s="17" t="s">
        <v>57</v>
      </c>
      <c r="AZ2" s="17" t="s">
        <v>58</v>
      </c>
      <c r="BA2" s="17" t="s">
        <v>59</v>
      </c>
      <c r="BB2" s="17" t="s">
        <v>60</v>
      </c>
      <c r="BC2" s="17" t="s">
        <v>61</v>
      </c>
      <c r="BD2" s="45" t="s">
        <v>62</v>
      </c>
      <c r="BE2" s="46" t="s">
        <v>63</v>
      </c>
      <c r="BF2" s="33" t="s">
        <v>1240</v>
      </c>
      <c r="BG2" s="47" t="s">
        <v>64</v>
      </c>
      <c r="BH2" s="18" t="s">
        <v>65</v>
      </c>
      <c r="BI2" s="18" t="s">
        <v>66</v>
      </c>
      <c r="BJ2" s="18" t="s">
        <v>67</v>
      </c>
      <c r="BK2" s="18" t="s">
        <v>68</v>
      </c>
      <c r="BL2" s="18" t="s">
        <v>69</v>
      </c>
      <c r="BM2" s="18" t="s">
        <v>70</v>
      </c>
      <c r="BN2" s="18" t="s">
        <v>71</v>
      </c>
      <c r="BO2" s="19" t="s">
        <v>72</v>
      </c>
      <c r="BP2" s="48" t="s">
        <v>73</v>
      </c>
      <c r="BQ2" s="20" t="s">
        <v>74</v>
      </c>
      <c r="BR2" s="20" t="s">
        <v>75</v>
      </c>
      <c r="BS2" s="21" t="s">
        <v>76</v>
      </c>
      <c r="BT2" s="49" t="s">
        <v>77</v>
      </c>
      <c r="BU2" s="22" t="s">
        <v>78</v>
      </c>
      <c r="BV2" s="23" t="s">
        <v>79</v>
      </c>
      <c r="BW2" s="50" t="s">
        <v>80</v>
      </c>
      <c r="BX2" s="24" t="s">
        <v>81</v>
      </c>
      <c r="BY2" s="24" t="s">
        <v>82</v>
      </c>
      <c r="BZ2" s="25" t="s">
        <v>83</v>
      </c>
    </row>
    <row r="3" spans="1:78">
      <c r="A3" s="27">
        <v>1</v>
      </c>
      <c r="B3" s="51" t="s">
        <v>650</v>
      </c>
      <c r="C3" t="s">
        <v>85</v>
      </c>
      <c r="D3" t="s">
        <v>651</v>
      </c>
      <c r="E3" t="s">
        <v>652</v>
      </c>
      <c r="F3" t="s">
        <v>158</v>
      </c>
      <c r="G3" t="s">
        <v>117</v>
      </c>
      <c r="H3" s="52" t="s">
        <v>1241</v>
      </c>
      <c r="I3" s="51" t="s">
        <v>89</v>
      </c>
      <c r="J3" s="129" t="s">
        <v>653</v>
      </c>
      <c r="K3" s="28">
        <v>42723</v>
      </c>
      <c r="L3" s="28"/>
      <c r="M3" t="s">
        <v>91</v>
      </c>
      <c r="N3" t="s">
        <v>92</v>
      </c>
      <c r="O3" s="27" t="s">
        <v>93</v>
      </c>
      <c r="P3" s="51" t="s">
        <v>99</v>
      </c>
      <c r="Q3" t="s">
        <v>95</v>
      </c>
      <c r="R3" s="27" t="s">
        <v>654</v>
      </c>
      <c r="S3" s="51">
        <f t="shared" ref="S3:S66" si="0">COUNTIF(AA3:AI3,"X")</f>
        <v>1</v>
      </c>
      <c r="T3">
        <f t="shared" ref="T3:T66" si="1">COUNTIF(AJ3:BE3,"X")</f>
        <v>1</v>
      </c>
      <c r="U3">
        <f t="shared" ref="U3:U66" si="2">COUNTIF(BG3:BO3,"X")</f>
        <v>0</v>
      </c>
      <c r="V3">
        <f t="shared" ref="V3:V66" si="3">COUNTIF(BP3:BS3,"X")</f>
        <v>0</v>
      </c>
      <c r="W3">
        <f t="shared" ref="W3:W66" si="4">COUNTIF(BT3:BV3,"X")</f>
        <v>0</v>
      </c>
      <c r="X3">
        <f t="shared" ref="X3:X66" si="5">COUNTIF(BW3:BZ3,"X")</f>
        <v>0</v>
      </c>
      <c r="Y3" s="53">
        <f t="shared" ref="Y3:Y66" si="6">SUM(S3:X3)</f>
        <v>2</v>
      </c>
      <c r="Z3" s="27">
        <f t="shared" ref="Z3:Z66" si="7">COUNTIF(S3:X3,"&gt;0")</f>
        <v>2</v>
      </c>
      <c r="AA3" s="51" t="s">
        <v>97</v>
      </c>
      <c r="AJ3" s="51"/>
      <c r="AM3" t="s">
        <v>97</v>
      </c>
      <c r="BF3" s="51">
        <f t="shared" ref="BF3:BF66" si="8">IF(AND(BD3="X",BE3="X"),2,IF(OR(BD3="X",BE3="X"),1,0))</f>
        <v>0</v>
      </c>
      <c r="BG3" s="51"/>
      <c r="BP3" s="51"/>
      <c r="BT3" s="51"/>
      <c r="BW3" s="51"/>
    </row>
    <row r="4" spans="1:78">
      <c r="A4" s="27">
        <v>2</v>
      </c>
      <c r="B4" s="51" t="s">
        <v>650</v>
      </c>
      <c r="C4" t="s">
        <v>85</v>
      </c>
      <c r="D4" t="s">
        <v>651</v>
      </c>
      <c r="E4" t="s">
        <v>652</v>
      </c>
      <c r="F4" t="s">
        <v>158</v>
      </c>
      <c r="G4" t="s">
        <v>117</v>
      </c>
      <c r="H4" s="52" t="s">
        <v>1241</v>
      </c>
      <c r="I4" s="51" t="s">
        <v>89</v>
      </c>
      <c r="J4" s="129" t="s">
        <v>655</v>
      </c>
      <c r="K4" s="28">
        <v>43798</v>
      </c>
      <c r="L4" s="28"/>
      <c r="M4" t="s">
        <v>91</v>
      </c>
      <c r="N4" t="s">
        <v>92</v>
      </c>
      <c r="O4" s="27" t="s">
        <v>93</v>
      </c>
      <c r="P4" s="51" t="s">
        <v>99</v>
      </c>
      <c r="Q4" t="s">
        <v>95</v>
      </c>
      <c r="R4" s="27" t="s">
        <v>656</v>
      </c>
      <c r="S4" s="51">
        <f t="shared" si="0"/>
        <v>2</v>
      </c>
      <c r="T4">
        <f t="shared" si="1"/>
        <v>1</v>
      </c>
      <c r="U4">
        <f t="shared" si="2"/>
        <v>0</v>
      </c>
      <c r="V4">
        <f t="shared" si="3"/>
        <v>0</v>
      </c>
      <c r="W4">
        <f t="shared" si="4"/>
        <v>0</v>
      </c>
      <c r="X4">
        <f t="shared" si="5"/>
        <v>0</v>
      </c>
      <c r="Y4" s="53">
        <f t="shared" si="6"/>
        <v>3</v>
      </c>
      <c r="Z4" s="27">
        <f t="shared" si="7"/>
        <v>2</v>
      </c>
      <c r="AA4" s="51" t="s">
        <v>97</v>
      </c>
      <c r="AF4" t="s">
        <v>97</v>
      </c>
      <c r="AJ4" s="51"/>
      <c r="AM4" t="s">
        <v>97</v>
      </c>
      <c r="BF4" s="51">
        <f t="shared" si="8"/>
        <v>0</v>
      </c>
      <c r="BG4" s="51"/>
      <c r="BP4" s="51"/>
      <c r="BT4" s="51"/>
      <c r="BW4" s="51"/>
    </row>
    <row r="5" spans="1:78">
      <c r="A5" s="27">
        <v>3</v>
      </c>
      <c r="B5" s="51" t="s">
        <v>650</v>
      </c>
      <c r="C5" t="s">
        <v>85</v>
      </c>
      <c r="D5" t="s">
        <v>651</v>
      </c>
      <c r="E5" t="s">
        <v>652</v>
      </c>
      <c r="F5" t="s">
        <v>158</v>
      </c>
      <c r="G5" t="s">
        <v>117</v>
      </c>
      <c r="H5" s="52" t="s">
        <v>1241</v>
      </c>
      <c r="I5" s="51" t="s">
        <v>89</v>
      </c>
      <c r="J5" s="129" t="s">
        <v>657</v>
      </c>
      <c r="K5" s="28">
        <v>44252</v>
      </c>
      <c r="L5" s="28"/>
      <c r="M5" t="s">
        <v>91</v>
      </c>
      <c r="N5" t="s">
        <v>92</v>
      </c>
      <c r="O5" s="27" t="s">
        <v>93</v>
      </c>
      <c r="P5" s="51" t="s">
        <v>132</v>
      </c>
      <c r="Q5" t="s">
        <v>332</v>
      </c>
      <c r="R5" s="27" t="s">
        <v>658</v>
      </c>
      <c r="S5" s="51">
        <f t="shared" si="0"/>
        <v>0</v>
      </c>
      <c r="T5">
        <f t="shared" si="1"/>
        <v>0</v>
      </c>
      <c r="U5">
        <f t="shared" si="2"/>
        <v>0</v>
      </c>
      <c r="V5">
        <f t="shared" si="3"/>
        <v>1</v>
      </c>
      <c r="W5">
        <f t="shared" si="4"/>
        <v>0</v>
      </c>
      <c r="X5">
        <f t="shared" si="5"/>
        <v>0</v>
      </c>
      <c r="Y5" s="53">
        <f t="shared" si="6"/>
        <v>1</v>
      </c>
      <c r="Z5" s="27">
        <f t="shared" si="7"/>
        <v>1</v>
      </c>
      <c r="AA5" s="51"/>
      <c r="AJ5" s="51"/>
      <c r="BF5" s="51">
        <f t="shared" si="8"/>
        <v>0</v>
      </c>
      <c r="BG5" s="51"/>
      <c r="BP5" s="51"/>
      <c r="BR5" t="s">
        <v>97</v>
      </c>
      <c r="BT5" s="51"/>
      <c r="BW5" s="51"/>
    </row>
    <row r="6" spans="1:78">
      <c r="A6" s="27">
        <v>4</v>
      </c>
      <c r="B6" s="51" t="s">
        <v>650</v>
      </c>
      <c r="C6" t="s">
        <v>85</v>
      </c>
      <c r="D6" t="s">
        <v>651</v>
      </c>
      <c r="E6" t="s">
        <v>652</v>
      </c>
      <c r="F6" t="s">
        <v>158</v>
      </c>
      <c r="G6" t="s">
        <v>89</v>
      </c>
      <c r="H6" s="52" t="s">
        <v>1241</v>
      </c>
      <c r="I6" s="51" t="s">
        <v>89</v>
      </c>
      <c r="J6" s="129" t="s">
        <v>1010</v>
      </c>
      <c r="K6" s="28">
        <v>43310</v>
      </c>
      <c r="L6" s="28"/>
      <c r="M6" t="s">
        <v>91</v>
      </c>
      <c r="N6" t="s">
        <v>92</v>
      </c>
      <c r="O6" s="27" t="s">
        <v>93</v>
      </c>
      <c r="P6" s="51" t="s">
        <v>94</v>
      </c>
      <c r="Q6" t="s">
        <v>119</v>
      </c>
      <c r="R6" s="27" t="s">
        <v>902</v>
      </c>
      <c r="S6" s="51">
        <f t="shared" si="0"/>
        <v>0</v>
      </c>
      <c r="T6">
        <f t="shared" si="1"/>
        <v>2</v>
      </c>
      <c r="U6">
        <f t="shared" si="2"/>
        <v>1</v>
      </c>
      <c r="V6">
        <f t="shared" si="3"/>
        <v>0</v>
      </c>
      <c r="W6">
        <f t="shared" si="4"/>
        <v>0</v>
      </c>
      <c r="X6">
        <f t="shared" si="5"/>
        <v>0</v>
      </c>
      <c r="Y6" s="53">
        <f t="shared" si="6"/>
        <v>3</v>
      </c>
      <c r="Z6" s="27">
        <f t="shared" si="7"/>
        <v>2</v>
      </c>
      <c r="AA6" s="51"/>
      <c r="AJ6" s="51"/>
      <c r="AY6" t="s">
        <v>97</v>
      </c>
      <c r="BE6" s="27" t="s">
        <v>97</v>
      </c>
      <c r="BF6" s="51">
        <f t="shared" si="8"/>
        <v>1</v>
      </c>
      <c r="BG6" s="51"/>
      <c r="BM6" t="s">
        <v>97</v>
      </c>
      <c r="BP6" s="51"/>
      <c r="BT6" s="51"/>
      <c r="BW6" s="51"/>
    </row>
    <row r="7" spans="1:78">
      <c r="A7" s="27">
        <v>5</v>
      </c>
      <c r="B7" s="54" t="s">
        <v>650</v>
      </c>
      <c r="C7" s="55" t="s">
        <v>85</v>
      </c>
      <c r="D7" s="55" t="s">
        <v>1242</v>
      </c>
      <c r="E7" s="55" t="s">
        <v>652</v>
      </c>
      <c r="F7" t="s">
        <v>158</v>
      </c>
      <c r="G7" t="s">
        <v>117</v>
      </c>
      <c r="H7" s="52" t="s">
        <v>1241</v>
      </c>
      <c r="I7" s="51" t="s">
        <v>89</v>
      </c>
      <c r="J7" s="56" t="s">
        <v>1243</v>
      </c>
      <c r="K7" s="57">
        <v>44662</v>
      </c>
      <c r="L7" s="58">
        <v>1</v>
      </c>
      <c r="M7" s="59" t="s">
        <v>91</v>
      </c>
      <c r="N7" s="59" t="s">
        <v>92</v>
      </c>
      <c r="O7" s="60" t="s">
        <v>93</v>
      </c>
      <c r="P7" s="61" t="s">
        <v>1244</v>
      </c>
      <c r="Q7" s="59" t="s">
        <v>1245</v>
      </c>
      <c r="R7" s="60" t="s">
        <v>1246</v>
      </c>
      <c r="S7" s="51">
        <f t="shared" si="0"/>
        <v>3</v>
      </c>
      <c r="T7">
        <f t="shared" si="1"/>
        <v>1</v>
      </c>
      <c r="U7">
        <f t="shared" si="2"/>
        <v>0</v>
      </c>
      <c r="V7">
        <f t="shared" si="3"/>
        <v>0</v>
      </c>
      <c r="W7">
        <f t="shared" si="4"/>
        <v>0</v>
      </c>
      <c r="X7">
        <f t="shared" si="5"/>
        <v>0</v>
      </c>
      <c r="Y7" s="53">
        <f t="shared" si="6"/>
        <v>4</v>
      </c>
      <c r="Z7" s="27">
        <f t="shared" si="7"/>
        <v>2</v>
      </c>
      <c r="AA7" s="61" t="s">
        <v>97</v>
      </c>
      <c r="AB7" s="59" t="s">
        <v>97</v>
      </c>
      <c r="AC7" s="59"/>
      <c r="AD7" s="59"/>
      <c r="AE7" s="59"/>
      <c r="AF7" s="59" t="s">
        <v>97</v>
      </c>
      <c r="AG7" s="59"/>
      <c r="AH7" s="59"/>
      <c r="AI7" s="60"/>
      <c r="AJ7" s="61"/>
      <c r="AK7" s="59"/>
      <c r="AL7" s="59"/>
      <c r="AM7" s="59" t="s">
        <v>97</v>
      </c>
      <c r="AN7" s="59"/>
      <c r="AO7" s="59"/>
      <c r="AP7" s="59"/>
      <c r="AQ7" s="59"/>
      <c r="AR7" s="59"/>
      <c r="AS7" s="59"/>
      <c r="AT7" s="59"/>
      <c r="AU7" s="59"/>
      <c r="AV7" s="59"/>
      <c r="AW7" s="59"/>
      <c r="AX7" s="59"/>
      <c r="AY7" s="59"/>
      <c r="AZ7" s="59"/>
      <c r="BA7" s="59"/>
      <c r="BB7" s="59"/>
      <c r="BC7" s="59"/>
      <c r="BD7" s="59"/>
      <c r="BE7" s="60"/>
      <c r="BF7" s="51">
        <f t="shared" si="8"/>
        <v>0</v>
      </c>
      <c r="BG7" s="61"/>
      <c r="BH7" s="59"/>
      <c r="BI7" s="59"/>
      <c r="BJ7" s="59"/>
      <c r="BK7" s="59"/>
      <c r="BL7" s="59"/>
      <c r="BM7" s="59"/>
      <c r="BN7" s="59"/>
      <c r="BO7" s="60"/>
      <c r="BP7" s="61"/>
      <c r="BQ7" s="59"/>
      <c r="BR7" s="59"/>
      <c r="BS7" s="60"/>
      <c r="BT7" s="61"/>
      <c r="BU7" s="59"/>
      <c r="BV7" s="60"/>
      <c r="BW7" s="61"/>
      <c r="BX7" s="59"/>
      <c r="BY7" s="59"/>
      <c r="BZ7" s="60"/>
    </row>
    <row r="8" spans="1:78">
      <c r="A8" s="27">
        <v>6</v>
      </c>
      <c r="B8" s="51" t="s">
        <v>1247</v>
      </c>
      <c r="C8" t="s">
        <v>85</v>
      </c>
      <c r="D8" t="s">
        <v>713</v>
      </c>
      <c r="E8" t="s">
        <v>530</v>
      </c>
      <c r="F8" t="s">
        <v>714</v>
      </c>
      <c r="G8" t="s">
        <v>89</v>
      </c>
      <c r="H8" s="52" t="s">
        <v>1248</v>
      </c>
      <c r="I8" s="51" t="s">
        <v>89</v>
      </c>
      <c r="J8" s="129" t="s">
        <v>715</v>
      </c>
      <c r="K8" s="28">
        <v>43278</v>
      </c>
      <c r="L8" s="28"/>
      <c r="M8" t="s">
        <v>714</v>
      </c>
      <c r="N8" t="s">
        <v>716</v>
      </c>
      <c r="O8" s="27" t="s">
        <v>173</v>
      </c>
      <c r="P8" s="51" t="s">
        <v>99</v>
      </c>
      <c r="Q8" t="s">
        <v>95</v>
      </c>
      <c r="R8" s="27" t="s">
        <v>717</v>
      </c>
      <c r="S8" s="51">
        <f t="shared" si="0"/>
        <v>3</v>
      </c>
      <c r="T8">
        <f t="shared" si="1"/>
        <v>0</v>
      </c>
      <c r="U8">
        <f t="shared" si="2"/>
        <v>2</v>
      </c>
      <c r="V8">
        <f t="shared" si="3"/>
        <v>0</v>
      </c>
      <c r="W8">
        <f t="shared" si="4"/>
        <v>0</v>
      </c>
      <c r="X8">
        <f t="shared" si="5"/>
        <v>0</v>
      </c>
      <c r="Y8" s="53">
        <f t="shared" si="6"/>
        <v>5</v>
      </c>
      <c r="Z8" s="27">
        <f t="shared" si="7"/>
        <v>2</v>
      </c>
      <c r="AA8" s="51"/>
      <c r="AB8" t="s">
        <v>97</v>
      </c>
      <c r="AD8" t="s">
        <v>97</v>
      </c>
      <c r="AF8" t="s">
        <v>97</v>
      </c>
      <c r="AJ8" s="51"/>
      <c r="BF8" s="51">
        <f t="shared" si="8"/>
        <v>0</v>
      </c>
      <c r="BG8" s="51"/>
      <c r="BK8" t="s">
        <v>97</v>
      </c>
      <c r="BL8" t="s">
        <v>97</v>
      </c>
      <c r="BP8" s="51"/>
      <c r="BT8" s="51"/>
      <c r="BW8" s="51"/>
    </row>
    <row r="9" spans="1:78">
      <c r="A9" s="27">
        <v>7</v>
      </c>
      <c r="B9" s="51" t="s">
        <v>84</v>
      </c>
      <c r="C9" t="s">
        <v>85</v>
      </c>
      <c r="D9" t="s">
        <v>86</v>
      </c>
      <c r="E9" t="s">
        <v>87</v>
      </c>
      <c r="F9" t="s">
        <v>88</v>
      </c>
      <c r="G9" t="s">
        <v>89</v>
      </c>
      <c r="H9" s="52" t="s">
        <v>1249</v>
      </c>
      <c r="I9" s="51" t="s">
        <v>89</v>
      </c>
      <c r="J9" s="129" t="s">
        <v>90</v>
      </c>
      <c r="K9" s="28">
        <v>41586</v>
      </c>
      <c r="L9" s="28"/>
      <c r="M9" t="s">
        <v>91</v>
      </c>
      <c r="N9" t="s">
        <v>92</v>
      </c>
      <c r="O9" s="27" t="s">
        <v>93</v>
      </c>
      <c r="P9" s="51" t="s">
        <v>94</v>
      </c>
      <c r="Q9" t="s">
        <v>95</v>
      </c>
      <c r="R9" s="27" t="s">
        <v>96</v>
      </c>
      <c r="S9" s="51">
        <f t="shared" si="0"/>
        <v>0</v>
      </c>
      <c r="T9">
        <f t="shared" si="1"/>
        <v>1</v>
      </c>
      <c r="U9">
        <f t="shared" si="2"/>
        <v>3</v>
      </c>
      <c r="V9">
        <f t="shared" si="3"/>
        <v>0</v>
      </c>
      <c r="W9">
        <f t="shared" si="4"/>
        <v>0</v>
      </c>
      <c r="X9">
        <f t="shared" si="5"/>
        <v>0</v>
      </c>
      <c r="Y9" s="53">
        <f t="shared" si="6"/>
        <v>4</v>
      </c>
      <c r="Z9" s="27">
        <f t="shared" si="7"/>
        <v>2</v>
      </c>
      <c r="AA9" s="51"/>
      <c r="AJ9" s="51"/>
      <c r="BA9" t="s">
        <v>97</v>
      </c>
      <c r="BF9" s="51">
        <f t="shared" si="8"/>
        <v>0</v>
      </c>
      <c r="BG9" s="51"/>
      <c r="BI9" t="s">
        <v>97</v>
      </c>
      <c r="BK9" t="s">
        <v>97</v>
      </c>
      <c r="BN9" t="s">
        <v>97</v>
      </c>
      <c r="BP9" s="51"/>
      <c r="BT9" s="51"/>
      <c r="BW9" s="51"/>
    </row>
    <row r="10" spans="1:78">
      <c r="A10" s="27">
        <v>8</v>
      </c>
      <c r="B10" s="51" t="s">
        <v>84</v>
      </c>
      <c r="C10" t="s">
        <v>85</v>
      </c>
      <c r="D10" t="s">
        <v>86</v>
      </c>
      <c r="E10" t="s">
        <v>87</v>
      </c>
      <c r="F10" t="s">
        <v>88</v>
      </c>
      <c r="G10" t="s">
        <v>89</v>
      </c>
      <c r="H10" s="52" t="s">
        <v>1249</v>
      </c>
      <c r="I10" s="51" t="s">
        <v>89</v>
      </c>
      <c r="J10" s="129" t="s">
        <v>98</v>
      </c>
      <c r="K10" s="28">
        <v>42414</v>
      </c>
      <c r="L10" s="28"/>
      <c r="M10" t="s">
        <v>91</v>
      </c>
      <c r="N10" t="s">
        <v>92</v>
      </c>
      <c r="O10" s="27" t="s">
        <v>93</v>
      </c>
      <c r="P10" s="51" t="s">
        <v>99</v>
      </c>
      <c r="Q10" t="s">
        <v>95</v>
      </c>
      <c r="R10" s="27" t="s">
        <v>100</v>
      </c>
      <c r="S10" s="51">
        <f t="shared" si="0"/>
        <v>2</v>
      </c>
      <c r="T10">
        <f t="shared" si="1"/>
        <v>2</v>
      </c>
      <c r="U10">
        <f t="shared" si="2"/>
        <v>0</v>
      </c>
      <c r="V10">
        <f t="shared" si="3"/>
        <v>0</v>
      </c>
      <c r="W10">
        <f t="shared" si="4"/>
        <v>0</v>
      </c>
      <c r="X10">
        <f t="shared" si="5"/>
        <v>0</v>
      </c>
      <c r="Y10" s="53">
        <f t="shared" si="6"/>
        <v>4</v>
      </c>
      <c r="Z10" s="27">
        <f t="shared" si="7"/>
        <v>2</v>
      </c>
      <c r="AA10" s="51"/>
      <c r="AB10" t="s">
        <v>97</v>
      </c>
      <c r="AC10" t="s">
        <v>97</v>
      </c>
      <c r="AJ10" s="51"/>
      <c r="AQ10" t="s">
        <v>97</v>
      </c>
      <c r="AU10" t="s">
        <v>97</v>
      </c>
      <c r="BF10" s="51">
        <f t="shared" si="8"/>
        <v>0</v>
      </c>
      <c r="BG10" s="51"/>
      <c r="BP10" s="51"/>
      <c r="BT10" s="51"/>
      <c r="BW10" s="51"/>
    </row>
    <row r="11" spans="1:78">
      <c r="A11" s="27">
        <v>9</v>
      </c>
      <c r="B11" s="51" t="s">
        <v>84</v>
      </c>
      <c r="C11" t="s">
        <v>85</v>
      </c>
      <c r="D11" t="s">
        <v>101</v>
      </c>
      <c r="E11" t="s">
        <v>87</v>
      </c>
      <c r="F11" t="s">
        <v>88</v>
      </c>
      <c r="G11" t="s">
        <v>89</v>
      </c>
      <c r="H11" s="52" t="s">
        <v>1249</v>
      </c>
      <c r="I11" s="51" t="s">
        <v>89</v>
      </c>
      <c r="J11" s="62" t="s">
        <v>102</v>
      </c>
      <c r="K11" s="28">
        <v>42541</v>
      </c>
      <c r="L11" s="28"/>
      <c r="M11" t="s">
        <v>91</v>
      </c>
      <c r="N11" t="s">
        <v>92</v>
      </c>
      <c r="O11" s="27" t="s">
        <v>93</v>
      </c>
      <c r="P11" s="51" t="s">
        <v>99</v>
      </c>
      <c r="Q11" t="s">
        <v>95</v>
      </c>
      <c r="R11" s="27" t="s">
        <v>103</v>
      </c>
      <c r="S11" s="51">
        <f t="shared" si="0"/>
        <v>2</v>
      </c>
      <c r="T11">
        <f t="shared" si="1"/>
        <v>0</v>
      </c>
      <c r="U11">
        <f t="shared" si="2"/>
        <v>0</v>
      </c>
      <c r="V11">
        <f t="shared" si="3"/>
        <v>0</v>
      </c>
      <c r="W11">
        <f t="shared" si="4"/>
        <v>0</v>
      </c>
      <c r="X11">
        <f t="shared" si="5"/>
        <v>0</v>
      </c>
      <c r="Y11" s="53">
        <f t="shared" si="6"/>
        <v>2</v>
      </c>
      <c r="Z11" s="27">
        <f t="shared" si="7"/>
        <v>1</v>
      </c>
      <c r="AA11" s="51"/>
      <c r="AB11" t="s">
        <v>97</v>
      </c>
      <c r="AF11" t="s">
        <v>97</v>
      </c>
      <c r="AJ11" s="51"/>
      <c r="BF11" s="51">
        <f t="shared" si="8"/>
        <v>0</v>
      </c>
      <c r="BG11" s="51"/>
      <c r="BP11" s="51"/>
      <c r="BT11" s="51"/>
      <c r="BW11" s="51"/>
    </row>
    <row r="12" spans="1:78">
      <c r="A12" s="27">
        <v>10</v>
      </c>
      <c r="B12" s="51" t="s">
        <v>84</v>
      </c>
      <c r="C12" t="s">
        <v>85</v>
      </c>
      <c r="D12" t="s">
        <v>104</v>
      </c>
      <c r="E12" t="s">
        <v>87</v>
      </c>
      <c r="F12" t="s">
        <v>88</v>
      </c>
      <c r="G12" t="s">
        <v>89</v>
      </c>
      <c r="H12" s="52" t="s">
        <v>1249</v>
      </c>
      <c r="I12" s="51" t="s">
        <v>89</v>
      </c>
      <c r="J12" s="129" t="s">
        <v>105</v>
      </c>
      <c r="K12" s="28">
        <v>43965</v>
      </c>
      <c r="L12" s="28"/>
      <c r="M12" t="s">
        <v>106</v>
      </c>
      <c r="N12" t="s">
        <v>107</v>
      </c>
      <c r="O12" s="27" t="s">
        <v>93</v>
      </c>
      <c r="P12" s="51" t="s">
        <v>108</v>
      </c>
      <c r="Q12" t="s">
        <v>109</v>
      </c>
      <c r="R12" s="27" t="s">
        <v>110</v>
      </c>
      <c r="S12" s="51">
        <f t="shared" si="0"/>
        <v>1</v>
      </c>
      <c r="T12">
        <f t="shared" si="1"/>
        <v>0</v>
      </c>
      <c r="U12">
        <f t="shared" si="2"/>
        <v>0</v>
      </c>
      <c r="V12">
        <f t="shared" si="3"/>
        <v>0</v>
      </c>
      <c r="W12">
        <f t="shared" si="4"/>
        <v>0</v>
      </c>
      <c r="X12">
        <f t="shared" si="5"/>
        <v>3</v>
      </c>
      <c r="Y12" s="53">
        <f t="shared" si="6"/>
        <v>4</v>
      </c>
      <c r="Z12" s="27">
        <f t="shared" si="7"/>
        <v>2</v>
      </c>
      <c r="AA12" s="51" t="s">
        <v>97</v>
      </c>
      <c r="AJ12" s="51"/>
      <c r="BF12" s="51">
        <f t="shared" si="8"/>
        <v>0</v>
      </c>
      <c r="BG12" s="51"/>
      <c r="BP12" s="51"/>
      <c r="BT12" s="51"/>
      <c r="BW12" s="51" t="s">
        <v>97</v>
      </c>
      <c r="BX12" t="s">
        <v>97</v>
      </c>
      <c r="BY12" t="s">
        <v>97</v>
      </c>
    </row>
    <row r="13" spans="1:78">
      <c r="A13" s="27">
        <v>11</v>
      </c>
      <c r="B13" s="51" t="s">
        <v>84</v>
      </c>
      <c r="C13" t="s">
        <v>85</v>
      </c>
      <c r="D13" t="s">
        <v>86</v>
      </c>
      <c r="E13" t="s">
        <v>87</v>
      </c>
      <c r="F13" t="s">
        <v>88</v>
      </c>
      <c r="G13" t="s">
        <v>89</v>
      </c>
      <c r="H13" s="52" t="s">
        <v>1249</v>
      </c>
      <c r="I13" s="51" t="s">
        <v>89</v>
      </c>
      <c r="J13" s="129" t="s">
        <v>105</v>
      </c>
      <c r="K13" s="28">
        <v>43965</v>
      </c>
      <c r="L13" s="28"/>
      <c r="M13" t="s">
        <v>91</v>
      </c>
      <c r="N13" t="s">
        <v>92</v>
      </c>
      <c r="O13" s="27" t="s">
        <v>93</v>
      </c>
      <c r="P13" s="51" t="s">
        <v>99</v>
      </c>
      <c r="Q13" t="s">
        <v>109</v>
      </c>
      <c r="R13" s="27" t="s">
        <v>110</v>
      </c>
      <c r="S13" s="51">
        <f t="shared" si="0"/>
        <v>4</v>
      </c>
      <c r="T13">
        <f t="shared" si="1"/>
        <v>2</v>
      </c>
      <c r="U13">
        <f t="shared" si="2"/>
        <v>0</v>
      </c>
      <c r="V13">
        <f t="shared" si="3"/>
        <v>0</v>
      </c>
      <c r="W13">
        <f t="shared" si="4"/>
        <v>0</v>
      </c>
      <c r="X13">
        <f t="shared" si="5"/>
        <v>1</v>
      </c>
      <c r="Y13" s="53">
        <f t="shared" si="6"/>
        <v>7</v>
      </c>
      <c r="Z13" s="27">
        <f t="shared" si="7"/>
        <v>3</v>
      </c>
      <c r="AA13" s="51" t="s">
        <v>97</v>
      </c>
      <c r="AB13" t="s">
        <v>97</v>
      </c>
      <c r="AF13" t="s">
        <v>97</v>
      </c>
      <c r="AI13" s="27" t="s">
        <v>97</v>
      </c>
      <c r="AJ13" s="51"/>
      <c r="AQ13" t="s">
        <v>97</v>
      </c>
      <c r="AU13" t="s">
        <v>97</v>
      </c>
      <c r="BF13" s="51">
        <f t="shared" si="8"/>
        <v>0</v>
      </c>
      <c r="BG13" s="51"/>
      <c r="BP13" s="51"/>
      <c r="BT13" s="51"/>
      <c r="BW13" s="51"/>
      <c r="BX13" t="s">
        <v>97</v>
      </c>
    </row>
    <row r="14" spans="1:78">
      <c r="A14" s="27">
        <v>12</v>
      </c>
      <c r="B14" s="51" t="s">
        <v>84</v>
      </c>
      <c r="C14" t="s">
        <v>85</v>
      </c>
      <c r="D14" t="s">
        <v>101</v>
      </c>
      <c r="E14" t="s">
        <v>87</v>
      </c>
      <c r="F14" t="s">
        <v>88</v>
      </c>
      <c r="G14" t="s">
        <v>89</v>
      </c>
      <c r="H14" s="52" t="s">
        <v>1249</v>
      </c>
      <c r="I14" s="51" t="s">
        <v>89</v>
      </c>
      <c r="J14" s="129" t="s">
        <v>105</v>
      </c>
      <c r="K14" s="28">
        <v>43965</v>
      </c>
      <c r="L14" s="28"/>
      <c r="M14" t="s">
        <v>91</v>
      </c>
      <c r="N14" t="s">
        <v>92</v>
      </c>
      <c r="O14" s="27" t="s">
        <v>93</v>
      </c>
      <c r="P14" s="51" t="s">
        <v>99</v>
      </c>
      <c r="Q14" t="s">
        <v>109</v>
      </c>
      <c r="R14" s="27" t="s">
        <v>110</v>
      </c>
      <c r="S14" s="51">
        <f t="shared" si="0"/>
        <v>5</v>
      </c>
      <c r="T14">
        <f t="shared" si="1"/>
        <v>1</v>
      </c>
      <c r="U14">
        <f t="shared" si="2"/>
        <v>0</v>
      </c>
      <c r="V14">
        <f t="shared" si="3"/>
        <v>0</v>
      </c>
      <c r="W14">
        <f t="shared" si="4"/>
        <v>0</v>
      </c>
      <c r="X14">
        <f t="shared" si="5"/>
        <v>0</v>
      </c>
      <c r="Y14" s="53">
        <f t="shared" si="6"/>
        <v>6</v>
      </c>
      <c r="Z14" s="27">
        <f t="shared" si="7"/>
        <v>2</v>
      </c>
      <c r="AA14" s="51" t="s">
        <v>97</v>
      </c>
      <c r="AB14" t="s">
        <v>97</v>
      </c>
      <c r="AC14" t="s">
        <v>97</v>
      </c>
      <c r="AE14" t="s">
        <v>97</v>
      </c>
      <c r="AI14" s="27" t="s">
        <v>97</v>
      </c>
      <c r="AJ14" s="51"/>
      <c r="AV14" t="s">
        <v>97</v>
      </c>
      <c r="BF14" s="51">
        <f t="shared" si="8"/>
        <v>0</v>
      </c>
      <c r="BG14" s="51"/>
      <c r="BP14" s="51"/>
      <c r="BT14" s="51"/>
      <c r="BW14" s="51"/>
    </row>
    <row r="15" spans="1:78">
      <c r="A15" s="27">
        <v>13</v>
      </c>
      <c r="B15" s="51" t="s">
        <v>84</v>
      </c>
      <c r="C15" t="s">
        <v>85</v>
      </c>
      <c r="D15" t="s">
        <v>86</v>
      </c>
      <c r="E15" t="s">
        <v>87</v>
      </c>
      <c r="F15" t="s">
        <v>88</v>
      </c>
      <c r="G15" t="s">
        <v>89</v>
      </c>
      <c r="H15" s="52" t="s">
        <v>1249</v>
      </c>
      <c r="I15" s="51" t="s">
        <v>89</v>
      </c>
      <c r="J15" s="129" t="s">
        <v>98</v>
      </c>
      <c r="K15" s="28">
        <v>42418</v>
      </c>
      <c r="L15" s="28"/>
      <c r="M15" t="s">
        <v>91</v>
      </c>
      <c r="N15" t="s">
        <v>92</v>
      </c>
      <c r="O15" s="27" t="s">
        <v>93</v>
      </c>
      <c r="P15" s="51" t="s">
        <v>99</v>
      </c>
      <c r="Q15" t="s">
        <v>95</v>
      </c>
      <c r="R15" s="27" t="s">
        <v>114</v>
      </c>
      <c r="S15" s="51">
        <f t="shared" si="0"/>
        <v>1</v>
      </c>
      <c r="T15">
        <f t="shared" si="1"/>
        <v>1</v>
      </c>
      <c r="U15">
        <f t="shared" si="2"/>
        <v>0</v>
      </c>
      <c r="V15">
        <f t="shared" si="3"/>
        <v>0</v>
      </c>
      <c r="W15">
        <f t="shared" si="4"/>
        <v>0</v>
      </c>
      <c r="X15">
        <f t="shared" si="5"/>
        <v>0</v>
      </c>
      <c r="Y15" s="53">
        <f t="shared" si="6"/>
        <v>2</v>
      </c>
      <c r="Z15" s="27">
        <f t="shared" si="7"/>
        <v>2</v>
      </c>
      <c r="AA15" s="51"/>
      <c r="AB15" t="s">
        <v>97</v>
      </c>
      <c r="AJ15" s="51"/>
      <c r="AQ15" t="s">
        <v>97</v>
      </c>
      <c r="BF15" s="51">
        <f t="shared" si="8"/>
        <v>0</v>
      </c>
      <c r="BG15" s="51"/>
      <c r="BP15" s="51"/>
      <c r="BT15" s="51"/>
      <c r="BW15" s="51"/>
    </row>
    <row r="16" spans="1:78">
      <c r="A16" s="27">
        <v>14</v>
      </c>
      <c r="B16" s="51" t="s">
        <v>84</v>
      </c>
      <c r="C16" t="s">
        <v>85</v>
      </c>
      <c r="D16" t="s">
        <v>86</v>
      </c>
      <c r="E16" t="s">
        <v>87</v>
      </c>
      <c r="F16" t="s">
        <v>88</v>
      </c>
      <c r="G16" t="s">
        <v>89</v>
      </c>
      <c r="H16" s="52" t="s">
        <v>1249</v>
      </c>
      <c r="I16" s="51" t="s">
        <v>89</v>
      </c>
      <c r="J16" s="129" t="s">
        <v>1005</v>
      </c>
      <c r="K16" s="28">
        <v>42378</v>
      </c>
      <c r="L16" s="28"/>
      <c r="M16" t="s">
        <v>91</v>
      </c>
      <c r="N16" t="s">
        <v>92</v>
      </c>
      <c r="O16" s="27" t="s">
        <v>93</v>
      </c>
      <c r="P16" s="51" t="s">
        <v>1006</v>
      </c>
      <c r="Q16" t="s">
        <v>119</v>
      </c>
      <c r="R16" s="27" t="s">
        <v>902</v>
      </c>
      <c r="S16" s="51">
        <f t="shared" si="0"/>
        <v>0</v>
      </c>
      <c r="T16">
        <f t="shared" si="1"/>
        <v>2</v>
      </c>
      <c r="U16">
        <f t="shared" si="2"/>
        <v>0</v>
      </c>
      <c r="V16">
        <f t="shared" si="3"/>
        <v>0</v>
      </c>
      <c r="W16">
        <f t="shared" si="4"/>
        <v>0</v>
      </c>
      <c r="X16">
        <f t="shared" si="5"/>
        <v>0</v>
      </c>
      <c r="Y16" s="53">
        <f t="shared" si="6"/>
        <v>2</v>
      </c>
      <c r="Z16" s="27">
        <f t="shared" si="7"/>
        <v>1</v>
      </c>
      <c r="AA16" s="51"/>
      <c r="AJ16" s="51"/>
      <c r="AY16" t="s">
        <v>97</v>
      </c>
      <c r="BE16" s="27" t="s">
        <v>97</v>
      </c>
      <c r="BF16" s="51">
        <f t="shared" si="8"/>
        <v>1</v>
      </c>
      <c r="BG16" s="51"/>
      <c r="BP16" s="51"/>
      <c r="BT16" s="51"/>
      <c r="BW16" s="51"/>
    </row>
    <row r="17" spans="1:78">
      <c r="A17" s="27">
        <v>15</v>
      </c>
      <c r="B17" s="51" t="s">
        <v>84</v>
      </c>
      <c r="C17" t="s">
        <v>85</v>
      </c>
      <c r="D17" t="s">
        <v>86</v>
      </c>
      <c r="E17" t="s">
        <v>87</v>
      </c>
      <c r="F17" t="s">
        <v>88</v>
      </c>
      <c r="G17" t="s">
        <v>89</v>
      </c>
      <c r="H17" s="52" t="s">
        <v>1249</v>
      </c>
      <c r="I17" s="51" t="s">
        <v>89</v>
      </c>
      <c r="J17" s="129" t="s">
        <v>1184</v>
      </c>
      <c r="K17" s="28">
        <v>44197</v>
      </c>
      <c r="L17" s="28"/>
      <c r="M17" t="s">
        <v>91</v>
      </c>
      <c r="N17" t="s">
        <v>92</v>
      </c>
      <c r="O17" s="27" t="s">
        <v>93</v>
      </c>
      <c r="P17" s="51" t="s">
        <v>99</v>
      </c>
      <c r="Q17" t="s">
        <v>95</v>
      </c>
      <c r="R17" s="27" t="s">
        <v>1185</v>
      </c>
      <c r="S17" s="51">
        <f t="shared" si="0"/>
        <v>1</v>
      </c>
      <c r="T17">
        <f t="shared" si="1"/>
        <v>0</v>
      </c>
      <c r="U17">
        <f t="shared" si="2"/>
        <v>0</v>
      </c>
      <c r="V17">
        <f t="shared" si="3"/>
        <v>0</v>
      </c>
      <c r="W17">
        <f t="shared" si="4"/>
        <v>0</v>
      </c>
      <c r="X17">
        <f t="shared" si="5"/>
        <v>0</v>
      </c>
      <c r="Y17" s="53">
        <f t="shared" si="6"/>
        <v>1</v>
      </c>
      <c r="Z17" s="27">
        <f t="shared" si="7"/>
        <v>1</v>
      </c>
      <c r="AA17" s="51" t="s">
        <v>97</v>
      </c>
      <c r="AJ17" s="51"/>
      <c r="BF17" s="51">
        <f t="shared" si="8"/>
        <v>0</v>
      </c>
      <c r="BG17" s="51"/>
      <c r="BP17" s="51"/>
      <c r="BT17" s="51"/>
      <c r="BW17" s="51"/>
    </row>
    <row r="18" spans="1:78">
      <c r="A18" s="27">
        <v>16</v>
      </c>
      <c r="B18" s="51" t="s">
        <v>84</v>
      </c>
      <c r="C18" t="s">
        <v>85</v>
      </c>
      <c r="D18" t="s">
        <v>86</v>
      </c>
      <c r="E18" t="s">
        <v>87</v>
      </c>
      <c r="F18" t="s">
        <v>88</v>
      </c>
      <c r="G18" t="s">
        <v>89</v>
      </c>
      <c r="H18" s="52" t="s">
        <v>1249</v>
      </c>
      <c r="I18" s="51" t="s">
        <v>89</v>
      </c>
      <c r="J18" s="129" t="s">
        <v>1186</v>
      </c>
      <c r="K18" s="28">
        <v>44421</v>
      </c>
      <c r="L18" s="28"/>
      <c r="M18" t="s">
        <v>91</v>
      </c>
      <c r="N18" t="s">
        <v>92</v>
      </c>
      <c r="O18" s="27" t="s">
        <v>93</v>
      </c>
      <c r="P18" s="51" t="s">
        <v>99</v>
      </c>
      <c r="Q18" t="s">
        <v>95</v>
      </c>
      <c r="R18" s="27" t="s">
        <v>1187</v>
      </c>
      <c r="S18" s="51">
        <f t="shared" si="0"/>
        <v>1</v>
      </c>
      <c r="T18">
        <f t="shared" si="1"/>
        <v>1</v>
      </c>
      <c r="U18">
        <f t="shared" si="2"/>
        <v>0</v>
      </c>
      <c r="V18">
        <f t="shared" si="3"/>
        <v>0</v>
      </c>
      <c r="W18">
        <f t="shared" si="4"/>
        <v>0</v>
      </c>
      <c r="X18">
        <f t="shared" si="5"/>
        <v>0</v>
      </c>
      <c r="Y18" s="53">
        <f t="shared" si="6"/>
        <v>2</v>
      </c>
      <c r="Z18" s="27">
        <f t="shared" si="7"/>
        <v>2</v>
      </c>
      <c r="AA18" s="51"/>
      <c r="AB18" t="s">
        <v>97</v>
      </c>
      <c r="AJ18" s="51"/>
      <c r="AQ18" t="s">
        <v>97</v>
      </c>
      <c r="BF18" s="51">
        <f t="shared" si="8"/>
        <v>0</v>
      </c>
      <c r="BG18" s="51"/>
      <c r="BP18" s="51"/>
      <c r="BT18" s="51"/>
      <c r="BW18" s="51"/>
    </row>
    <row r="19" spans="1:78">
      <c r="A19" s="27">
        <v>17</v>
      </c>
      <c r="B19" s="51" t="s">
        <v>84</v>
      </c>
      <c r="C19" t="s">
        <v>85</v>
      </c>
      <c r="D19" t="s">
        <v>86</v>
      </c>
      <c r="E19" t="s">
        <v>87</v>
      </c>
      <c r="F19" t="s">
        <v>88</v>
      </c>
      <c r="G19" t="s">
        <v>89</v>
      </c>
      <c r="H19" s="52" t="s">
        <v>1249</v>
      </c>
      <c r="I19" s="51" t="s">
        <v>89</v>
      </c>
      <c r="J19" s="62" t="s">
        <v>1188</v>
      </c>
      <c r="K19" s="28">
        <v>44446</v>
      </c>
      <c r="L19" s="28"/>
      <c r="M19" t="s">
        <v>91</v>
      </c>
      <c r="N19" t="s">
        <v>92</v>
      </c>
      <c r="O19" s="27" t="s">
        <v>93</v>
      </c>
      <c r="P19" s="51" t="s">
        <v>99</v>
      </c>
      <c r="Q19" t="s">
        <v>95</v>
      </c>
      <c r="R19" s="27" t="s">
        <v>1189</v>
      </c>
      <c r="S19" s="51">
        <f t="shared" si="0"/>
        <v>1</v>
      </c>
      <c r="T19">
        <f t="shared" si="1"/>
        <v>0</v>
      </c>
      <c r="U19">
        <f t="shared" si="2"/>
        <v>0</v>
      </c>
      <c r="V19">
        <f t="shared" si="3"/>
        <v>0</v>
      </c>
      <c r="W19">
        <f t="shared" si="4"/>
        <v>0</v>
      </c>
      <c r="X19">
        <f t="shared" si="5"/>
        <v>0</v>
      </c>
      <c r="Y19" s="53">
        <f t="shared" si="6"/>
        <v>1</v>
      </c>
      <c r="Z19" s="27">
        <f t="shared" si="7"/>
        <v>1</v>
      </c>
      <c r="AA19" s="51" t="s">
        <v>97</v>
      </c>
      <c r="AJ19" s="51"/>
      <c r="BF19" s="51">
        <f t="shared" si="8"/>
        <v>0</v>
      </c>
      <c r="BG19" s="51"/>
      <c r="BP19" s="51"/>
      <c r="BT19" s="51"/>
      <c r="BW19" s="51"/>
    </row>
    <row r="20" spans="1:78">
      <c r="A20" s="27">
        <v>18</v>
      </c>
      <c r="B20" s="54" t="s">
        <v>84</v>
      </c>
      <c r="C20" s="55" t="s">
        <v>1250</v>
      </c>
      <c r="D20" s="55" t="s">
        <v>86</v>
      </c>
      <c r="E20" s="55" t="s">
        <v>87</v>
      </c>
      <c r="F20" t="s">
        <v>88</v>
      </c>
      <c r="G20" t="s">
        <v>89</v>
      </c>
      <c r="H20" s="52" t="s">
        <v>1249</v>
      </c>
      <c r="I20" s="51" t="s">
        <v>89</v>
      </c>
      <c r="J20" s="56" t="s">
        <v>1251</v>
      </c>
      <c r="K20" s="63">
        <v>44566</v>
      </c>
      <c r="L20" s="58">
        <v>1</v>
      </c>
      <c r="M20" s="59" t="s">
        <v>1252</v>
      </c>
      <c r="N20" s="59" t="s">
        <v>92</v>
      </c>
      <c r="O20" s="60" t="s">
        <v>93</v>
      </c>
      <c r="P20" s="61" t="s">
        <v>665</v>
      </c>
      <c r="Q20" s="59" t="s">
        <v>1245</v>
      </c>
      <c r="R20" s="60" t="s">
        <v>1253</v>
      </c>
      <c r="S20" s="51">
        <f t="shared" si="0"/>
        <v>1</v>
      </c>
      <c r="T20">
        <f t="shared" si="1"/>
        <v>0</v>
      </c>
      <c r="U20">
        <f t="shared" si="2"/>
        <v>0</v>
      </c>
      <c r="V20">
        <f t="shared" si="3"/>
        <v>0</v>
      </c>
      <c r="W20">
        <f t="shared" si="4"/>
        <v>0</v>
      </c>
      <c r="X20">
        <f t="shared" si="5"/>
        <v>0</v>
      </c>
      <c r="Y20" s="53">
        <f t="shared" si="6"/>
        <v>1</v>
      </c>
      <c r="Z20" s="27">
        <f t="shared" si="7"/>
        <v>1</v>
      </c>
      <c r="AA20" s="61"/>
      <c r="AB20" s="59"/>
      <c r="AC20" s="59"/>
      <c r="AD20" s="59"/>
      <c r="AE20" s="59"/>
      <c r="AF20" s="59"/>
      <c r="AG20" s="59"/>
      <c r="AH20" s="59" t="s">
        <v>97</v>
      </c>
      <c r="AI20" s="60"/>
      <c r="AJ20" s="61"/>
      <c r="AK20" s="59"/>
      <c r="AL20" s="59"/>
      <c r="AM20" s="59"/>
      <c r="AN20" s="59"/>
      <c r="AO20" s="59"/>
      <c r="AP20" s="59"/>
      <c r="AQ20" s="59"/>
      <c r="AR20" s="59"/>
      <c r="AS20" s="59"/>
      <c r="AT20" s="59"/>
      <c r="AU20" s="59"/>
      <c r="AV20" s="59"/>
      <c r="AW20" s="59"/>
      <c r="AX20" s="59"/>
      <c r="AY20" s="59"/>
      <c r="AZ20" s="59"/>
      <c r="BA20" s="59"/>
      <c r="BB20" s="59"/>
      <c r="BC20" s="59"/>
      <c r="BD20" s="59"/>
      <c r="BE20" s="60"/>
      <c r="BF20" s="51">
        <f t="shared" si="8"/>
        <v>0</v>
      </c>
      <c r="BG20" s="61"/>
      <c r="BH20" s="59"/>
      <c r="BI20" s="59"/>
      <c r="BJ20" s="59"/>
      <c r="BK20" s="59"/>
      <c r="BL20" s="59"/>
      <c r="BM20" s="59"/>
      <c r="BN20" s="59"/>
      <c r="BO20" s="60"/>
      <c r="BP20" s="61"/>
      <c r="BQ20" s="59"/>
      <c r="BR20" s="59"/>
      <c r="BS20" s="60"/>
      <c r="BT20" s="61"/>
      <c r="BU20" s="59"/>
      <c r="BV20" s="60"/>
      <c r="BW20" s="61"/>
      <c r="BX20" s="59"/>
      <c r="BY20" s="59"/>
      <c r="BZ20" s="60"/>
    </row>
    <row r="21" spans="1:78">
      <c r="A21" s="27">
        <v>19</v>
      </c>
      <c r="B21" s="54" t="s">
        <v>84</v>
      </c>
      <c r="C21" s="55" t="s">
        <v>1250</v>
      </c>
      <c r="D21" s="55" t="s">
        <v>101</v>
      </c>
      <c r="E21" s="55" t="s">
        <v>87</v>
      </c>
      <c r="F21" t="s">
        <v>88</v>
      </c>
      <c r="G21" t="s">
        <v>89</v>
      </c>
      <c r="H21" s="52" t="s">
        <v>1249</v>
      </c>
      <c r="I21" s="51" t="s">
        <v>89</v>
      </c>
      <c r="J21" s="56" t="s">
        <v>1254</v>
      </c>
      <c r="K21" s="57">
        <v>44848</v>
      </c>
      <c r="L21" s="58">
        <v>1</v>
      </c>
      <c r="M21" s="59" t="s">
        <v>91</v>
      </c>
      <c r="N21" s="59" t="s">
        <v>92</v>
      </c>
      <c r="O21" s="60" t="s">
        <v>93</v>
      </c>
      <c r="P21" s="61" t="s">
        <v>1244</v>
      </c>
      <c r="Q21" s="59" t="s">
        <v>1255</v>
      </c>
      <c r="R21" s="60" t="s">
        <v>1256</v>
      </c>
      <c r="S21" s="51">
        <f t="shared" si="0"/>
        <v>4</v>
      </c>
      <c r="T21">
        <f t="shared" si="1"/>
        <v>2</v>
      </c>
      <c r="U21">
        <f t="shared" si="2"/>
        <v>0</v>
      </c>
      <c r="V21">
        <f t="shared" si="3"/>
        <v>0</v>
      </c>
      <c r="W21">
        <f t="shared" si="4"/>
        <v>0</v>
      </c>
      <c r="X21">
        <f t="shared" si="5"/>
        <v>0</v>
      </c>
      <c r="Y21" s="53">
        <f t="shared" si="6"/>
        <v>6</v>
      </c>
      <c r="Z21" s="27">
        <f t="shared" si="7"/>
        <v>2</v>
      </c>
      <c r="AA21" s="61" t="s">
        <v>97</v>
      </c>
      <c r="AB21" s="59"/>
      <c r="AC21" s="59"/>
      <c r="AD21" s="59" t="s">
        <v>97</v>
      </c>
      <c r="AE21" s="59"/>
      <c r="AF21" s="59" t="s">
        <v>97</v>
      </c>
      <c r="AG21" s="59"/>
      <c r="AH21" s="59" t="s">
        <v>97</v>
      </c>
      <c r="AI21" s="60"/>
      <c r="AJ21" s="61"/>
      <c r="AK21" s="59" t="s">
        <v>97</v>
      </c>
      <c r="AL21" s="59"/>
      <c r="AM21" s="59"/>
      <c r="AN21" s="59"/>
      <c r="AO21" s="59"/>
      <c r="AP21" s="59"/>
      <c r="AQ21" s="59" t="s">
        <v>97</v>
      </c>
      <c r="AR21" s="59"/>
      <c r="AS21" s="59"/>
      <c r="AT21" s="59"/>
      <c r="AU21" s="59"/>
      <c r="AV21" s="59"/>
      <c r="AW21" s="59"/>
      <c r="AX21" s="59"/>
      <c r="AY21" s="59"/>
      <c r="AZ21" s="59"/>
      <c r="BA21" s="59"/>
      <c r="BB21" s="59"/>
      <c r="BC21" s="59"/>
      <c r="BD21" s="59"/>
      <c r="BE21" s="60"/>
      <c r="BF21" s="51">
        <f t="shared" si="8"/>
        <v>0</v>
      </c>
      <c r="BG21" s="61"/>
      <c r="BH21" s="59"/>
      <c r="BI21" s="59"/>
      <c r="BJ21" s="59"/>
      <c r="BK21" s="59"/>
      <c r="BL21" s="59"/>
      <c r="BM21" s="59"/>
      <c r="BN21" s="59"/>
      <c r="BO21" s="60"/>
      <c r="BP21" s="61"/>
      <c r="BQ21" s="59"/>
      <c r="BR21" s="59"/>
      <c r="BS21" s="60"/>
      <c r="BT21" s="61"/>
      <c r="BU21" s="59"/>
      <c r="BV21" s="60"/>
      <c r="BW21" s="61"/>
      <c r="BX21" s="59"/>
      <c r="BY21" s="59"/>
      <c r="BZ21" s="60"/>
    </row>
    <row r="22" spans="1:78">
      <c r="A22" s="27">
        <v>20</v>
      </c>
      <c r="B22" s="51" t="s">
        <v>1257</v>
      </c>
      <c r="C22" t="s">
        <v>85</v>
      </c>
      <c r="D22" t="s">
        <v>115</v>
      </c>
      <c r="E22" t="s">
        <v>116</v>
      </c>
      <c r="F22" t="s">
        <v>106</v>
      </c>
      <c r="G22" t="s">
        <v>89</v>
      </c>
      <c r="H22" s="128" t="s">
        <v>1258</v>
      </c>
      <c r="I22" s="51" t="s">
        <v>89</v>
      </c>
      <c r="J22" s="129" t="s">
        <v>118</v>
      </c>
      <c r="K22" s="28">
        <v>41609</v>
      </c>
      <c r="L22" s="28"/>
      <c r="M22" t="s">
        <v>106</v>
      </c>
      <c r="N22" t="s">
        <v>107</v>
      </c>
      <c r="O22" s="27" t="s">
        <v>93</v>
      </c>
      <c r="P22" s="51" t="s">
        <v>99</v>
      </c>
      <c r="Q22" t="s">
        <v>119</v>
      </c>
      <c r="R22" s="27" t="s">
        <v>120</v>
      </c>
      <c r="S22" s="51">
        <f t="shared" si="0"/>
        <v>3</v>
      </c>
      <c r="T22">
        <f t="shared" si="1"/>
        <v>5</v>
      </c>
      <c r="U22">
        <f t="shared" si="2"/>
        <v>2</v>
      </c>
      <c r="V22">
        <f t="shared" si="3"/>
        <v>0</v>
      </c>
      <c r="W22">
        <f t="shared" si="4"/>
        <v>0</v>
      </c>
      <c r="X22">
        <f t="shared" si="5"/>
        <v>0</v>
      </c>
      <c r="Y22" s="53">
        <f t="shared" si="6"/>
        <v>10</v>
      </c>
      <c r="Z22" s="27">
        <f t="shared" si="7"/>
        <v>3</v>
      </c>
      <c r="AA22" s="51" t="s">
        <v>97</v>
      </c>
      <c r="AB22" t="s">
        <v>97</v>
      </c>
      <c r="AC22" t="s">
        <v>97</v>
      </c>
      <c r="AJ22" s="51" t="s">
        <v>97</v>
      </c>
      <c r="AK22" t="s">
        <v>97</v>
      </c>
      <c r="AP22" t="s">
        <v>97</v>
      </c>
      <c r="AT22" t="s">
        <v>97</v>
      </c>
      <c r="AU22" t="s">
        <v>97</v>
      </c>
      <c r="BF22" s="51">
        <f t="shared" si="8"/>
        <v>0</v>
      </c>
      <c r="BG22" s="51"/>
      <c r="BK22" t="s">
        <v>97</v>
      </c>
      <c r="BN22" t="s">
        <v>97</v>
      </c>
      <c r="BP22" s="51"/>
      <c r="BT22" s="51"/>
      <c r="BW22" s="51"/>
    </row>
    <row r="23" spans="1:78">
      <c r="A23" s="27">
        <v>21</v>
      </c>
      <c r="B23" s="51" t="s">
        <v>1257</v>
      </c>
      <c r="C23" t="s">
        <v>85</v>
      </c>
      <c r="D23" t="s">
        <v>115</v>
      </c>
      <c r="E23" t="s">
        <v>116</v>
      </c>
      <c r="F23" t="s">
        <v>106</v>
      </c>
      <c r="G23" t="s">
        <v>89</v>
      </c>
      <c r="H23" s="128" t="s">
        <v>1258</v>
      </c>
      <c r="I23" s="51" t="s">
        <v>89</v>
      </c>
      <c r="J23" s="129" t="s">
        <v>121</v>
      </c>
      <c r="K23" s="28">
        <v>42125</v>
      </c>
      <c r="L23" s="28"/>
      <c r="M23" t="s">
        <v>106</v>
      </c>
      <c r="N23" t="s">
        <v>107</v>
      </c>
      <c r="O23" s="27" t="s">
        <v>93</v>
      </c>
      <c r="P23" s="51" t="s">
        <v>94</v>
      </c>
      <c r="Q23" t="s">
        <v>122</v>
      </c>
      <c r="R23" s="27" t="s">
        <v>123</v>
      </c>
      <c r="S23" s="51">
        <f t="shared" si="0"/>
        <v>2</v>
      </c>
      <c r="T23">
        <f t="shared" si="1"/>
        <v>2</v>
      </c>
      <c r="U23">
        <f t="shared" si="2"/>
        <v>0</v>
      </c>
      <c r="V23">
        <f t="shared" si="3"/>
        <v>0</v>
      </c>
      <c r="W23">
        <f t="shared" si="4"/>
        <v>0</v>
      </c>
      <c r="X23">
        <f t="shared" si="5"/>
        <v>0</v>
      </c>
      <c r="Y23" s="53">
        <f t="shared" si="6"/>
        <v>4</v>
      </c>
      <c r="Z23" s="27">
        <f t="shared" si="7"/>
        <v>2</v>
      </c>
      <c r="AA23" s="51"/>
      <c r="AB23" t="s">
        <v>97</v>
      </c>
      <c r="AI23" s="27" t="s">
        <v>97</v>
      </c>
      <c r="AJ23" s="51"/>
      <c r="AK23" t="s">
        <v>97</v>
      </c>
      <c r="AU23" t="s">
        <v>97</v>
      </c>
      <c r="BF23" s="51">
        <f t="shared" si="8"/>
        <v>0</v>
      </c>
      <c r="BG23" s="51"/>
      <c r="BP23" s="51"/>
      <c r="BT23" s="51"/>
      <c r="BW23" s="51"/>
    </row>
    <row r="24" spans="1:78">
      <c r="A24" s="27">
        <v>22</v>
      </c>
      <c r="B24" s="51" t="s">
        <v>1257</v>
      </c>
      <c r="C24" t="s">
        <v>85</v>
      </c>
      <c r="D24" t="s">
        <v>115</v>
      </c>
      <c r="E24" t="s">
        <v>116</v>
      </c>
      <c r="F24" t="s">
        <v>106</v>
      </c>
      <c r="G24" t="s">
        <v>89</v>
      </c>
      <c r="H24" s="128" t="s">
        <v>1258</v>
      </c>
      <c r="I24" s="51" t="s">
        <v>89</v>
      </c>
      <c r="J24" s="129" t="s">
        <v>124</v>
      </c>
      <c r="K24" s="28">
        <v>42455</v>
      </c>
      <c r="L24" s="28"/>
      <c r="M24" t="s">
        <v>106</v>
      </c>
      <c r="N24" t="s">
        <v>107</v>
      </c>
      <c r="O24" s="27" t="s">
        <v>93</v>
      </c>
      <c r="P24" s="51" t="s">
        <v>94</v>
      </c>
      <c r="Q24" t="s">
        <v>95</v>
      </c>
      <c r="R24" s="27" t="s">
        <v>125</v>
      </c>
      <c r="S24" s="51">
        <f t="shared" si="0"/>
        <v>0</v>
      </c>
      <c r="T24">
        <f t="shared" si="1"/>
        <v>0</v>
      </c>
      <c r="U24">
        <f t="shared" si="2"/>
        <v>2</v>
      </c>
      <c r="V24">
        <f t="shared" si="3"/>
        <v>0</v>
      </c>
      <c r="W24">
        <f t="shared" si="4"/>
        <v>0</v>
      </c>
      <c r="X24">
        <f t="shared" si="5"/>
        <v>0</v>
      </c>
      <c r="Y24" s="53">
        <f t="shared" si="6"/>
        <v>2</v>
      </c>
      <c r="Z24" s="27">
        <f t="shared" si="7"/>
        <v>1</v>
      </c>
      <c r="AA24" s="51"/>
      <c r="AJ24" s="51"/>
      <c r="BF24" s="51">
        <f t="shared" si="8"/>
        <v>0</v>
      </c>
      <c r="BG24" s="51"/>
      <c r="BK24" t="s">
        <v>97</v>
      </c>
      <c r="BL24" t="s">
        <v>97</v>
      </c>
      <c r="BP24" s="51"/>
      <c r="BT24" s="51"/>
      <c r="BW24" s="51"/>
    </row>
    <row r="25" spans="1:78">
      <c r="A25" s="27">
        <v>23</v>
      </c>
      <c r="B25" s="51" t="s">
        <v>1257</v>
      </c>
      <c r="C25" t="s">
        <v>85</v>
      </c>
      <c r="D25" t="s">
        <v>115</v>
      </c>
      <c r="E25" t="s">
        <v>116</v>
      </c>
      <c r="F25" t="s">
        <v>106</v>
      </c>
      <c r="G25" t="s">
        <v>89</v>
      </c>
      <c r="H25" s="128" t="s">
        <v>1258</v>
      </c>
      <c r="I25" s="51" t="s">
        <v>89</v>
      </c>
      <c r="J25" s="129" t="s">
        <v>126</v>
      </c>
      <c r="K25" s="28">
        <v>42938</v>
      </c>
      <c r="L25" s="28"/>
      <c r="M25" t="s">
        <v>106</v>
      </c>
      <c r="N25" t="s">
        <v>107</v>
      </c>
      <c r="O25" s="27" t="s">
        <v>93</v>
      </c>
      <c r="P25" s="51" t="s">
        <v>99</v>
      </c>
      <c r="Q25" t="s">
        <v>95</v>
      </c>
      <c r="R25" s="27" t="s">
        <v>127</v>
      </c>
      <c r="S25" s="51">
        <f t="shared" si="0"/>
        <v>3</v>
      </c>
      <c r="T25">
        <f t="shared" si="1"/>
        <v>1</v>
      </c>
      <c r="U25">
        <f t="shared" si="2"/>
        <v>0</v>
      </c>
      <c r="V25">
        <f t="shared" si="3"/>
        <v>0</v>
      </c>
      <c r="W25">
        <f t="shared" si="4"/>
        <v>0</v>
      </c>
      <c r="X25">
        <f t="shared" si="5"/>
        <v>0</v>
      </c>
      <c r="Y25" s="53">
        <f t="shared" si="6"/>
        <v>4</v>
      </c>
      <c r="Z25" s="27">
        <f t="shared" si="7"/>
        <v>2</v>
      </c>
      <c r="AA25" s="51" t="s">
        <v>97</v>
      </c>
      <c r="AB25" t="s">
        <v>97</v>
      </c>
      <c r="AF25" t="s">
        <v>97</v>
      </c>
      <c r="AJ25" s="51"/>
      <c r="AQ25" t="s">
        <v>97</v>
      </c>
      <c r="BF25" s="51">
        <f t="shared" si="8"/>
        <v>0</v>
      </c>
      <c r="BG25" s="51"/>
      <c r="BP25" s="51"/>
      <c r="BT25" s="51"/>
      <c r="BW25" s="51"/>
    </row>
    <row r="26" spans="1:78">
      <c r="A26" s="27">
        <v>24</v>
      </c>
      <c r="B26" s="51" t="s">
        <v>1257</v>
      </c>
      <c r="C26" t="s">
        <v>85</v>
      </c>
      <c r="D26" t="s">
        <v>115</v>
      </c>
      <c r="E26" t="s">
        <v>116</v>
      </c>
      <c r="F26" t="s">
        <v>106</v>
      </c>
      <c r="G26" t="s">
        <v>89</v>
      </c>
      <c r="H26" s="128" t="s">
        <v>1258</v>
      </c>
      <c r="I26" s="51" t="s">
        <v>89</v>
      </c>
      <c r="J26" s="129" t="s">
        <v>128</v>
      </c>
      <c r="K26" s="28">
        <v>43375</v>
      </c>
      <c r="L26" s="28"/>
      <c r="M26" t="s">
        <v>106</v>
      </c>
      <c r="N26" t="s">
        <v>107</v>
      </c>
      <c r="O26" s="27" t="s">
        <v>93</v>
      </c>
      <c r="P26" s="51" t="s">
        <v>129</v>
      </c>
      <c r="Q26" t="s">
        <v>95</v>
      </c>
      <c r="R26" s="27" t="s">
        <v>130</v>
      </c>
      <c r="S26" s="51">
        <f t="shared" si="0"/>
        <v>1</v>
      </c>
      <c r="T26">
        <f t="shared" si="1"/>
        <v>2</v>
      </c>
      <c r="U26">
        <f t="shared" si="2"/>
        <v>2</v>
      </c>
      <c r="V26">
        <f t="shared" si="3"/>
        <v>0</v>
      </c>
      <c r="W26">
        <f t="shared" si="4"/>
        <v>0</v>
      </c>
      <c r="X26">
        <f t="shared" si="5"/>
        <v>0</v>
      </c>
      <c r="Y26" s="53">
        <f t="shared" si="6"/>
        <v>5</v>
      </c>
      <c r="Z26" s="27">
        <f t="shared" si="7"/>
        <v>3</v>
      </c>
      <c r="AA26" s="51"/>
      <c r="AI26" s="27" t="s">
        <v>97</v>
      </c>
      <c r="AJ26" s="51"/>
      <c r="AK26" t="s">
        <v>97</v>
      </c>
      <c r="AU26" t="s">
        <v>97</v>
      </c>
      <c r="BF26" s="51">
        <f t="shared" si="8"/>
        <v>0</v>
      </c>
      <c r="BG26" s="51"/>
      <c r="BJ26" t="s">
        <v>97</v>
      </c>
      <c r="BK26" t="s">
        <v>97</v>
      </c>
      <c r="BP26" s="51"/>
      <c r="BT26" s="51"/>
      <c r="BW26" s="51"/>
    </row>
    <row r="27" spans="1:78">
      <c r="A27" s="27">
        <v>25</v>
      </c>
      <c r="B27" s="51" t="s">
        <v>1257</v>
      </c>
      <c r="C27" t="s">
        <v>85</v>
      </c>
      <c r="D27" t="s">
        <v>115</v>
      </c>
      <c r="E27" t="s">
        <v>116</v>
      </c>
      <c r="F27" t="s">
        <v>106</v>
      </c>
      <c r="G27" t="s">
        <v>89</v>
      </c>
      <c r="H27" s="128" t="s">
        <v>1258</v>
      </c>
      <c r="I27" s="51" t="s">
        <v>89</v>
      </c>
      <c r="J27" s="129" t="s">
        <v>131</v>
      </c>
      <c r="K27" s="28">
        <v>43446</v>
      </c>
      <c r="L27" s="28"/>
      <c r="M27" t="s">
        <v>106</v>
      </c>
      <c r="N27" t="s">
        <v>107</v>
      </c>
      <c r="O27" s="27" t="s">
        <v>93</v>
      </c>
      <c r="P27" s="51" t="s">
        <v>132</v>
      </c>
      <c r="Q27" t="s">
        <v>119</v>
      </c>
      <c r="R27" s="27" t="s">
        <v>133</v>
      </c>
      <c r="S27" s="51">
        <f t="shared" si="0"/>
        <v>0</v>
      </c>
      <c r="T27">
        <f t="shared" si="1"/>
        <v>0</v>
      </c>
      <c r="U27">
        <f t="shared" si="2"/>
        <v>0</v>
      </c>
      <c r="V27">
        <f t="shared" si="3"/>
        <v>1</v>
      </c>
      <c r="W27">
        <f t="shared" si="4"/>
        <v>0</v>
      </c>
      <c r="X27">
        <f t="shared" si="5"/>
        <v>0</v>
      </c>
      <c r="Y27" s="53">
        <f t="shared" si="6"/>
        <v>1</v>
      </c>
      <c r="Z27" s="27">
        <f t="shared" si="7"/>
        <v>1</v>
      </c>
      <c r="AA27" s="51"/>
      <c r="AJ27" s="51"/>
      <c r="BF27" s="51">
        <f t="shared" si="8"/>
        <v>0</v>
      </c>
      <c r="BG27" s="51"/>
      <c r="BP27" s="51" t="s">
        <v>97</v>
      </c>
      <c r="BT27" s="51"/>
      <c r="BW27" s="51"/>
    </row>
    <row r="28" spans="1:78">
      <c r="A28" s="27">
        <v>26</v>
      </c>
      <c r="B28" s="51" t="s">
        <v>1257</v>
      </c>
      <c r="C28" t="s">
        <v>85</v>
      </c>
      <c r="D28" t="s">
        <v>115</v>
      </c>
      <c r="E28" t="s">
        <v>116</v>
      </c>
      <c r="F28" t="s">
        <v>106</v>
      </c>
      <c r="G28" t="s">
        <v>89</v>
      </c>
      <c r="H28" s="128" t="s">
        <v>1258</v>
      </c>
      <c r="I28" s="51" t="s">
        <v>89</v>
      </c>
      <c r="J28" s="129" t="s">
        <v>134</v>
      </c>
      <c r="K28" s="28">
        <v>43500</v>
      </c>
      <c r="L28" s="28"/>
      <c r="M28" t="s">
        <v>106</v>
      </c>
      <c r="N28" t="s">
        <v>107</v>
      </c>
      <c r="O28" s="27" t="s">
        <v>93</v>
      </c>
      <c r="P28" s="51" t="s">
        <v>99</v>
      </c>
      <c r="Q28" t="s">
        <v>95</v>
      </c>
      <c r="R28" s="27" t="s">
        <v>135</v>
      </c>
      <c r="S28" s="51">
        <f t="shared" si="0"/>
        <v>3</v>
      </c>
      <c r="T28">
        <f t="shared" si="1"/>
        <v>0</v>
      </c>
      <c r="U28">
        <f t="shared" si="2"/>
        <v>0</v>
      </c>
      <c r="V28">
        <f t="shared" si="3"/>
        <v>0</v>
      </c>
      <c r="W28">
        <f t="shared" si="4"/>
        <v>0</v>
      </c>
      <c r="X28">
        <f t="shared" si="5"/>
        <v>0</v>
      </c>
      <c r="Y28" s="53">
        <f t="shared" si="6"/>
        <v>3</v>
      </c>
      <c r="Z28" s="27">
        <f t="shared" si="7"/>
        <v>1</v>
      </c>
      <c r="AA28" s="51" t="s">
        <v>97</v>
      </c>
      <c r="AB28" t="s">
        <v>97</v>
      </c>
      <c r="AI28" s="27" t="s">
        <v>97</v>
      </c>
      <c r="AJ28" s="51"/>
      <c r="BF28" s="51">
        <f t="shared" si="8"/>
        <v>0</v>
      </c>
      <c r="BG28" s="51"/>
      <c r="BP28" s="51"/>
      <c r="BT28" s="51"/>
      <c r="BW28" s="51"/>
    </row>
    <row r="29" spans="1:78">
      <c r="A29" s="27">
        <v>27</v>
      </c>
      <c r="B29" s="51" t="s">
        <v>1257</v>
      </c>
      <c r="C29" t="s">
        <v>85</v>
      </c>
      <c r="D29" t="s">
        <v>115</v>
      </c>
      <c r="E29" t="s">
        <v>116</v>
      </c>
      <c r="F29" t="s">
        <v>106</v>
      </c>
      <c r="G29" t="s">
        <v>89</v>
      </c>
      <c r="H29" s="128" t="s">
        <v>1258</v>
      </c>
      <c r="I29" s="51" t="s">
        <v>89</v>
      </c>
      <c r="J29" s="129" t="s">
        <v>136</v>
      </c>
      <c r="K29" s="28">
        <v>44000</v>
      </c>
      <c r="L29" s="28"/>
      <c r="M29" t="s">
        <v>106</v>
      </c>
      <c r="N29" t="s">
        <v>107</v>
      </c>
      <c r="O29" s="27" t="s">
        <v>93</v>
      </c>
      <c r="P29" s="51" t="s">
        <v>94</v>
      </c>
      <c r="Q29" t="s">
        <v>95</v>
      </c>
      <c r="R29" s="27" t="s">
        <v>137</v>
      </c>
      <c r="S29" s="51">
        <f t="shared" si="0"/>
        <v>0</v>
      </c>
      <c r="T29">
        <f t="shared" si="1"/>
        <v>0</v>
      </c>
      <c r="U29">
        <f t="shared" si="2"/>
        <v>2</v>
      </c>
      <c r="V29">
        <f t="shared" si="3"/>
        <v>0</v>
      </c>
      <c r="W29">
        <f t="shared" si="4"/>
        <v>0</v>
      </c>
      <c r="X29">
        <f t="shared" si="5"/>
        <v>1</v>
      </c>
      <c r="Y29" s="53">
        <f t="shared" si="6"/>
        <v>3</v>
      </c>
      <c r="Z29" s="27">
        <f t="shared" si="7"/>
        <v>2</v>
      </c>
      <c r="AA29" s="51"/>
      <c r="AJ29" s="51"/>
      <c r="BF29" s="51">
        <f t="shared" si="8"/>
        <v>0</v>
      </c>
      <c r="BG29" s="51"/>
      <c r="BK29" t="s">
        <v>97</v>
      </c>
      <c r="BN29" t="s">
        <v>97</v>
      </c>
      <c r="BP29" s="51"/>
      <c r="BT29" s="51"/>
      <c r="BW29" s="51" t="s">
        <v>97</v>
      </c>
    </row>
    <row r="30" spans="1:78">
      <c r="A30" s="27">
        <v>28</v>
      </c>
      <c r="B30" s="51" t="s">
        <v>1257</v>
      </c>
      <c r="C30" t="s">
        <v>85</v>
      </c>
      <c r="D30" t="s">
        <v>115</v>
      </c>
      <c r="E30" t="s">
        <v>116</v>
      </c>
      <c r="F30" t="s">
        <v>106</v>
      </c>
      <c r="G30" t="s">
        <v>89</v>
      </c>
      <c r="H30" s="128" t="s">
        <v>1258</v>
      </c>
      <c r="I30" s="51" t="s">
        <v>89</v>
      </c>
      <c r="J30" s="62" t="s">
        <v>138</v>
      </c>
      <c r="K30" s="28">
        <v>42990</v>
      </c>
      <c r="L30" s="28"/>
      <c r="M30" t="s">
        <v>106</v>
      </c>
      <c r="N30" t="s">
        <v>107</v>
      </c>
      <c r="O30" s="27" t="s">
        <v>93</v>
      </c>
      <c r="P30" s="51" t="s">
        <v>99</v>
      </c>
      <c r="Q30" t="s">
        <v>119</v>
      </c>
      <c r="R30" s="27" t="s">
        <v>139</v>
      </c>
      <c r="S30" s="51">
        <f t="shared" si="0"/>
        <v>2</v>
      </c>
      <c r="T30">
        <f t="shared" si="1"/>
        <v>0</v>
      </c>
      <c r="U30">
        <f t="shared" si="2"/>
        <v>0</v>
      </c>
      <c r="V30">
        <f t="shared" si="3"/>
        <v>1</v>
      </c>
      <c r="W30">
        <f t="shared" si="4"/>
        <v>0</v>
      </c>
      <c r="X30">
        <f t="shared" si="5"/>
        <v>0</v>
      </c>
      <c r="Y30" s="53">
        <f t="shared" si="6"/>
        <v>3</v>
      </c>
      <c r="Z30" s="27">
        <f t="shared" si="7"/>
        <v>2</v>
      </c>
      <c r="AA30" s="51" t="s">
        <v>97</v>
      </c>
      <c r="AI30" s="27" t="s">
        <v>97</v>
      </c>
      <c r="AJ30" s="51"/>
      <c r="BF30" s="51">
        <f t="shared" si="8"/>
        <v>0</v>
      </c>
      <c r="BG30" s="51"/>
      <c r="BP30" s="51" t="s">
        <v>97</v>
      </c>
      <c r="BT30" s="51"/>
      <c r="BW30" s="51"/>
    </row>
    <row r="31" spans="1:78">
      <c r="A31" s="27">
        <v>29</v>
      </c>
      <c r="B31" s="51" t="s">
        <v>1257</v>
      </c>
      <c r="C31" t="s">
        <v>85</v>
      </c>
      <c r="D31" t="s">
        <v>115</v>
      </c>
      <c r="E31" t="s">
        <v>116</v>
      </c>
      <c r="F31" t="s">
        <v>106</v>
      </c>
      <c r="G31" t="s">
        <v>89</v>
      </c>
      <c r="H31" s="128" t="s">
        <v>1258</v>
      </c>
      <c r="I31" s="51" t="s">
        <v>89</v>
      </c>
      <c r="J31" s="129" t="s">
        <v>1178</v>
      </c>
      <c r="K31" s="28">
        <v>44537</v>
      </c>
      <c r="L31" s="28"/>
      <c r="M31" t="s">
        <v>106</v>
      </c>
      <c r="N31" t="s">
        <v>107</v>
      </c>
      <c r="O31" s="27" t="s">
        <v>93</v>
      </c>
      <c r="P31" s="51" t="s">
        <v>99</v>
      </c>
      <c r="Q31" t="s">
        <v>95</v>
      </c>
      <c r="R31" s="27" t="s">
        <v>1179</v>
      </c>
      <c r="S31" s="51">
        <f t="shared" si="0"/>
        <v>0</v>
      </c>
      <c r="T31">
        <f t="shared" si="1"/>
        <v>2</v>
      </c>
      <c r="U31">
        <f t="shared" si="2"/>
        <v>0</v>
      </c>
      <c r="V31">
        <f t="shared" si="3"/>
        <v>0</v>
      </c>
      <c r="W31">
        <f t="shared" si="4"/>
        <v>0</v>
      </c>
      <c r="X31">
        <f t="shared" si="5"/>
        <v>0</v>
      </c>
      <c r="Y31" s="53">
        <f t="shared" si="6"/>
        <v>2</v>
      </c>
      <c r="Z31" s="27">
        <f t="shared" si="7"/>
        <v>1</v>
      </c>
      <c r="AA31" s="51"/>
      <c r="AJ31" s="51"/>
      <c r="BB31" t="s">
        <v>97</v>
      </c>
      <c r="BD31" t="s">
        <v>97</v>
      </c>
      <c r="BF31" s="51">
        <f t="shared" si="8"/>
        <v>1</v>
      </c>
      <c r="BG31" s="51"/>
      <c r="BP31" s="51"/>
      <c r="BT31" s="51"/>
      <c r="BW31" s="51"/>
    </row>
    <row r="32" spans="1:78">
      <c r="A32" s="27">
        <v>30</v>
      </c>
      <c r="B32" s="51" t="s">
        <v>1257</v>
      </c>
      <c r="C32" t="s">
        <v>85</v>
      </c>
      <c r="D32" t="s">
        <v>115</v>
      </c>
      <c r="E32" t="s">
        <v>116</v>
      </c>
      <c r="F32" t="s">
        <v>106</v>
      </c>
      <c r="G32" t="s">
        <v>89</v>
      </c>
      <c r="H32" s="128" t="s">
        <v>1258</v>
      </c>
      <c r="I32" s="51" t="s">
        <v>89</v>
      </c>
      <c r="J32" s="129" t="s">
        <v>1180</v>
      </c>
      <c r="K32" s="28">
        <v>44537</v>
      </c>
      <c r="L32" s="28"/>
      <c r="M32" t="s">
        <v>106</v>
      </c>
      <c r="N32" t="s">
        <v>107</v>
      </c>
      <c r="O32" s="27" t="s">
        <v>93</v>
      </c>
      <c r="P32" s="51" t="s">
        <v>99</v>
      </c>
      <c r="Q32" t="s">
        <v>95</v>
      </c>
      <c r="R32" s="27" t="s">
        <v>1179</v>
      </c>
      <c r="S32" s="51">
        <f t="shared" si="0"/>
        <v>0</v>
      </c>
      <c r="T32">
        <f t="shared" si="1"/>
        <v>2</v>
      </c>
      <c r="U32">
        <f t="shared" si="2"/>
        <v>0</v>
      </c>
      <c r="V32">
        <f t="shared" si="3"/>
        <v>0</v>
      </c>
      <c r="W32">
        <f t="shared" si="4"/>
        <v>0</v>
      </c>
      <c r="X32">
        <f t="shared" si="5"/>
        <v>0</v>
      </c>
      <c r="Y32" s="53">
        <f t="shared" si="6"/>
        <v>2</v>
      </c>
      <c r="Z32" s="27">
        <f t="shared" si="7"/>
        <v>1</v>
      </c>
      <c r="AA32" s="51"/>
      <c r="AJ32" s="51"/>
      <c r="BB32" t="s">
        <v>97</v>
      </c>
      <c r="BD32" t="s">
        <v>97</v>
      </c>
      <c r="BF32" s="51">
        <f t="shared" si="8"/>
        <v>1</v>
      </c>
      <c r="BG32" s="51"/>
      <c r="BP32" s="51"/>
      <c r="BT32" s="51"/>
      <c r="BW32" s="51"/>
    </row>
    <row r="33" spans="1:78">
      <c r="A33" s="27">
        <v>31</v>
      </c>
      <c r="B33" s="51" t="s">
        <v>1257</v>
      </c>
      <c r="C33" t="s">
        <v>85</v>
      </c>
      <c r="D33" t="s">
        <v>115</v>
      </c>
      <c r="E33" t="s">
        <v>116</v>
      </c>
      <c r="F33" t="s">
        <v>106</v>
      </c>
      <c r="G33" t="s">
        <v>89</v>
      </c>
      <c r="H33" s="128" t="s">
        <v>1258</v>
      </c>
      <c r="I33" s="51" t="s">
        <v>89</v>
      </c>
      <c r="J33" s="129" t="s">
        <v>1181</v>
      </c>
      <c r="K33" s="28">
        <v>44537</v>
      </c>
      <c r="L33" s="28"/>
      <c r="M33" t="s">
        <v>106</v>
      </c>
      <c r="N33" t="s">
        <v>107</v>
      </c>
      <c r="O33" s="27" t="s">
        <v>93</v>
      </c>
      <c r="P33" s="51" t="s">
        <v>99</v>
      </c>
      <c r="Q33" t="s">
        <v>95</v>
      </c>
      <c r="R33" s="27" t="s">
        <v>1179</v>
      </c>
      <c r="S33" s="51">
        <f t="shared" si="0"/>
        <v>0</v>
      </c>
      <c r="T33">
        <f t="shared" si="1"/>
        <v>2</v>
      </c>
      <c r="U33">
        <f t="shared" si="2"/>
        <v>0</v>
      </c>
      <c r="V33">
        <f t="shared" si="3"/>
        <v>0</v>
      </c>
      <c r="W33">
        <f t="shared" si="4"/>
        <v>0</v>
      </c>
      <c r="X33">
        <f t="shared" si="5"/>
        <v>0</v>
      </c>
      <c r="Y33" s="53">
        <f t="shared" si="6"/>
        <v>2</v>
      </c>
      <c r="Z33" s="27">
        <f t="shared" si="7"/>
        <v>1</v>
      </c>
      <c r="AA33" s="51"/>
      <c r="AJ33" s="51"/>
      <c r="BB33" t="s">
        <v>97</v>
      </c>
      <c r="BD33" t="s">
        <v>97</v>
      </c>
      <c r="BF33" s="51">
        <f t="shared" si="8"/>
        <v>1</v>
      </c>
      <c r="BG33" s="51"/>
      <c r="BP33" s="51"/>
      <c r="BT33" s="51"/>
      <c r="BW33" s="51"/>
    </row>
    <row r="34" spans="1:78">
      <c r="A34" s="27">
        <v>32</v>
      </c>
      <c r="B34" s="51" t="s">
        <v>1257</v>
      </c>
      <c r="C34" t="s">
        <v>85</v>
      </c>
      <c r="D34" t="s">
        <v>115</v>
      </c>
      <c r="E34" t="s">
        <v>116</v>
      </c>
      <c r="F34" t="s">
        <v>106</v>
      </c>
      <c r="G34" t="s">
        <v>89</v>
      </c>
      <c r="H34" s="128" t="s">
        <v>1258</v>
      </c>
      <c r="I34" s="51" t="s">
        <v>89</v>
      </c>
      <c r="J34" s="129" t="s">
        <v>1182</v>
      </c>
      <c r="K34" s="28">
        <v>44537</v>
      </c>
      <c r="L34" s="28"/>
      <c r="M34" t="s">
        <v>106</v>
      </c>
      <c r="N34" t="s">
        <v>107</v>
      </c>
      <c r="O34" s="27" t="s">
        <v>93</v>
      </c>
      <c r="P34" s="51" t="s">
        <v>99</v>
      </c>
      <c r="Q34" t="s">
        <v>95</v>
      </c>
      <c r="R34" s="27" t="s">
        <v>1179</v>
      </c>
      <c r="S34" s="51">
        <f t="shared" si="0"/>
        <v>0</v>
      </c>
      <c r="T34">
        <f t="shared" si="1"/>
        <v>2</v>
      </c>
      <c r="U34">
        <f t="shared" si="2"/>
        <v>0</v>
      </c>
      <c r="V34">
        <f t="shared" si="3"/>
        <v>0</v>
      </c>
      <c r="W34">
        <f t="shared" si="4"/>
        <v>0</v>
      </c>
      <c r="X34">
        <f t="shared" si="5"/>
        <v>0</v>
      </c>
      <c r="Y34" s="53">
        <f t="shared" si="6"/>
        <v>2</v>
      </c>
      <c r="Z34" s="27">
        <f t="shared" si="7"/>
        <v>1</v>
      </c>
      <c r="AA34" s="51"/>
      <c r="AJ34" s="51"/>
      <c r="BB34" t="s">
        <v>97</v>
      </c>
      <c r="BD34" t="s">
        <v>97</v>
      </c>
      <c r="BF34" s="51">
        <f t="shared" si="8"/>
        <v>1</v>
      </c>
      <c r="BG34" s="51"/>
      <c r="BP34" s="51"/>
      <c r="BT34" s="51"/>
      <c r="BW34" s="51"/>
    </row>
    <row r="35" spans="1:78">
      <c r="A35" s="27">
        <v>33</v>
      </c>
      <c r="B35" s="51" t="s">
        <v>1257</v>
      </c>
      <c r="C35" t="s">
        <v>85</v>
      </c>
      <c r="D35" t="s">
        <v>115</v>
      </c>
      <c r="E35" t="s">
        <v>116</v>
      </c>
      <c r="F35" t="s">
        <v>106</v>
      </c>
      <c r="G35" t="s">
        <v>89</v>
      </c>
      <c r="H35" s="128" t="s">
        <v>1258</v>
      </c>
      <c r="I35" s="51" t="s">
        <v>89</v>
      </c>
      <c r="J35" s="129" t="s">
        <v>1183</v>
      </c>
      <c r="K35" s="28">
        <v>44537</v>
      </c>
      <c r="L35" s="28"/>
      <c r="M35" t="s">
        <v>106</v>
      </c>
      <c r="N35" t="s">
        <v>107</v>
      </c>
      <c r="O35" s="27" t="s">
        <v>93</v>
      </c>
      <c r="P35" s="51" t="s">
        <v>99</v>
      </c>
      <c r="Q35" t="s">
        <v>95</v>
      </c>
      <c r="R35" s="27" t="s">
        <v>1179</v>
      </c>
      <c r="S35" s="51">
        <f t="shared" si="0"/>
        <v>0</v>
      </c>
      <c r="T35">
        <f t="shared" si="1"/>
        <v>2</v>
      </c>
      <c r="U35">
        <f t="shared" si="2"/>
        <v>0</v>
      </c>
      <c r="V35">
        <f t="shared" si="3"/>
        <v>0</v>
      </c>
      <c r="W35">
        <f t="shared" si="4"/>
        <v>0</v>
      </c>
      <c r="X35">
        <f t="shared" si="5"/>
        <v>0</v>
      </c>
      <c r="Y35" s="53">
        <f t="shared" si="6"/>
        <v>2</v>
      </c>
      <c r="Z35" s="27">
        <f t="shared" si="7"/>
        <v>1</v>
      </c>
      <c r="AA35" s="51"/>
      <c r="AJ35" s="51"/>
      <c r="BB35" t="s">
        <v>97</v>
      </c>
      <c r="BD35" t="s">
        <v>97</v>
      </c>
      <c r="BF35" s="51">
        <f t="shared" si="8"/>
        <v>1</v>
      </c>
      <c r="BG35" s="51"/>
      <c r="BP35" s="51"/>
      <c r="BT35" s="51"/>
      <c r="BW35" s="51"/>
    </row>
    <row r="36" spans="1:78">
      <c r="A36" s="27">
        <v>34</v>
      </c>
      <c r="B36" s="51" t="s">
        <v>1257</v>
      </c>
      <c r="C36" t="s">
        <v>85</v>
      </c>
      <c r="D36" t="s">
        <v>115</v>
      </c>
      <c r="E36" t="s">
        <v>116</v>
      </c>
      <c r="F36" t="s">
        <v>106</v>
      </c>
      <c r="G36" t="s">
        <v>89</v>
      </c>
      <c r="H36" s="128" t="s">
        <v>1258</v>
      </c>
      <c r="I36" s="51" t="s">
        <v>89</v>
      </c>
      <c r="J36" s="129" t="s">
        <v>1190</v>
      </c>
      <c r="K36" s="28">
        <v>44503</v>
      </c>
      <c r="L36" s="28"/>
      <c r="M36" t="s">
        <v>106</v>
      </c>
      <c r="N36" t="s">
        <v>107</v>
      </c>
      <c r="O36" s="27" t="s">
        <v>93</v>
      </c>
      <c r="P36" s="51" t="s">
        <v>99</v>
      </c>
      <c r="Q36" t="s">
        <v>95</v>
      </c>
      <c r="R36" s="27" t="s">
        <v>1191</v>
      </c>
      <c r="S36" s="51">
        <f t="shared" si="0"/>
        <v>0</v>
      </c>
      <c r="T36">
        <f t="shared" si="1"/>
        <v>1</v>
      </c>
      <c r="U36">
        <f t="shared" si="2"/>
        <v>0</v>
      </c>
      <c r="V36">
        <f t="shared" si="3"/>
        <v>0</v>
      </c>
      <c r="W36">
        <f t="shared" si="4"/>
        <v>0</v>
      </c>
      <c r="X36">
        <f t="shared" si="5"/>
        <v>0</v>
      </c>
      <c r="Y36" s="53">
        <f t="shared" si="6"/>
        <v>1</v>
      </c>
      <c r="Z36" s="27">
        <f t="shared" si="7"/>
        <v>1</v>
      </c>
      <c r="AA36" s="51"/>
      <c r="AJ36" s="51" t="s">
        <v>97</v>
      </c>
      <c r="BF36" s="51">
        <f t="shared" si="8"/>
        <v>0</v>
      </c>
      <c r="BG36" s="51"/>
      <c r="BP36" s="51"/>
      <c r="BT36" s="51"/>
      <c r="BW36" s="51"/>
    </row>
    <row r="37" spans="1:78">
      <c r="A37" s="27">
        <v>35</v>
      </c>
      <c r="B37" s="51" t="s">
        <v>1257</v>
      </c>
      <c r="C37" t="s">
        <v>85</v>
      </c>
      <c r="D37" t="s">
        <v>115</v>
      </c>
      <c r="E37" t="s">
        <v>116</v>
      </c>
      <c r="F37" t="s">
        <v>106</v>
      </c>
      <c r="G37" t="s">
        <v>89</v>
      </c>
      <c r="H37" s="128" t="s">
        <v>1258</v>
      </c>
      <c r="I37" s="51" t="s">
        <v>89</v>
      </c>
      <c r="J37" s="129" t="s">
        <v>1192</v>
      </c>
      <c r="K37" s="28">
        <v>44537</v>
      </c>
      <c r="L37" s="28"/>
      <c r="M37" t="s">
        <v>106</v>
      </c>
      <c r="N37" t="s">
        <v>107</v>
      </c>
      <c r="O37" s="27" t="s">
        <v>93</v>
      </c>
      <c r="P37" s="51" t="s">
        <v>99</v>
      </c>
      <c r="Q37" t="s">
        <v>95</v>
      </c>
      <c r="R37" s="27" t="s">
        <v>1179</v>
      </c>
      <c r="S37" s="51">
        <f t="shared" si="0"/>
        <v>1</v>
      </c>
      <c r="T37">
        <f t="shared" si="1"/>
        <v>4</v>
      </c>
      <c r="U37">
        <f t="shared" si="2"/>
        <v>0</v>
      </c>
      <c r="V37">
        <f t="shared" si="3"/>
        <v>0</v>
      </c>
      <c r="W37">
        <f t="shared" si="4"/>
        <v>0</v>
      </c>
      <c r="X37">
        <f t="shared" si="5"/>
        <v>0</v>
      </c>
      <c r="Y37" s="53">
        <f t="shared" si="6"/>
        <v>5</v>
      </c>
      <c r="Z37" s="27">
        <f t="shared" si="7"/>
        <v>2</v>
      </c>
      <c r="AA37" s="51"/>
      <c r="AB37" t="s">
        <v>97</v>
      </c>
      <c r="AJ37" s="51"/>
      <c r="AZ37" t="s">
        <v>97</v>
      </c>
      <c r="BA37" t="s">
        <v>97</v>
      </c>
      <c r="BB37" t="s">
        <v>97</v>
      </c>
      <c r="BD37" t="s">
        <v>97</v>
      </c>
      <c r="BF37" s="51">
        <f t="shared" si="8"/>
        <v>1</v>
      </c>
      <c r="BG37" s="51"/>
      <c r="BP37" s="51"/>
      <c r="BT37" s="51"/>
      <c r="BW37" s="51"/>
    </row>
    <row r="38" spans="1:78">
      <c r="A38" s="27">
        <v>36</v>
      </c>
      <c r="B38" s="51" t="s">
        <v>1259</v>
      </c>
      <c r="C38" t="s">
        <v>85</v>
      </c>
      <c r="D38" t="s">
        <v>525</v>
      </c>
      <c r="E38" t="s">
        <v>87</v>
      </c>
      <c r="F38" t="s">
        <v>88</v>
      </c>
      <c r="G38" t="s">
        <v>89</v>
      </c>
      <c r="H38" s="52" t="s">
        <v>1260</v>
      </c>
      <c r="I38" s="51" t="s">
        <v>89</v>
      </c>
      <c r="J38" s="129" t="s">
        <v>526</v>
      </c>
      <c r="K38" s="28">
        <v>43734</v>
      </c>
      <c r="L38" s="28"/>
      <c r="M38" t="s">
        <v>91</v>
      </c>
      <c r="N38" t="s">
        <v>92</v>
      </c>
      <c r="O38" s="27" t="s">
        <v>93</v>
      </c>
      <c r="P38" s="51" t="s">
        <v>94</v>
      </c>
      <c r="Q38" t="s">
        <v>95</v>
      </c>
      <c r="R38" s="27" t="s">
        <v>527</v>
      </c>
      <c r="S38" s="51">
        <f t="shared" si="0"/>
        <v>0</v>
      </c>
      <c r="T38">
        <f t="shared" si="1"/>
        <v>0</v>
      </c>
      <c r="U38">
        <f t="shared" si="2"/>
        <v>1</v>
      </c>
      <c r="V38">
        <f t="shared" si="3"/>
        <v>0</v>
      </c>
      <c r="W38">
        <f t="shared" si="4"/>
        <v>0</v>
      </c>
      <c r="X38">
        <f t="shared" si="5"/>
        <v>0</v>
      </c>
      <c r="Y38" s="53">
        <f t="shared" si="6"/>
        <v>1</v>
      </c>
      <c r="Z38" s="27">
        <f t="shared" si="7"/>
        <v>1</v>
      </c>
      <c r="AA38" s="51"/>
      <c r="AJ38" s="51"/>
      <c r="BF38" s="51">
        <f t="shared" si="8"/>
        <v>0</v>
      </c>
      <c r="BG38" s="51"/>
      <c r="BN38" t="s">
        <v>97</v>
      </c>
      <c r="BP38" s="51"/>
      <c r="BT38" s="51"/>
      <c r="BW38" s="51"/>
    </row>
    <row r="39" spans="1:78">
      <c r="A39" s="27">
        <v>37</v>
      </c>
      <c r="B39" s="51" t="s">
        <v>1259</v>
      </c>
      <c r="C39" t="s">
        <v>85</v>
      </c>
      <c r="D39" t="s">
        <v>525</v>
      </c>
      <c r="E39" t="s">
        <v>87</v>
      </c>
      <c r="F39" t="s">
        <v>88</v>
      </c>
      <c r="G39" t="s">
        <v>89</v>
      </c>
      <c r="H39" s="52" t="s">
        <v>1260</v>
      </c>
      <c r="I39" s="51" t="s">
        <v>89</v>
      </c>
      <c r="J39" s="56" t="s">
        <v>1243</v>
      </c>
      <c r="K39" s="57">
        <v>44631</v>
      </c>
      <c r="L39" s="58">
        <v>1</v>
      </c>
      <c r="M39" t="s">
        <v>91</v>
      </c>
      <c r="N39" t="s">
        <v>92</v>
      </c>
      <c r="O39" s="27" t="s">
        <v>93</v>
      </c>
      <c r="P39" s="61" t="s">
        <v>1244</v>
      </c>
      <c r="Q39" s="59" t="s">
        <v>1245</v>
      </c>
      <c r="R39" s="60" t="s">
        <v>1246</v>
      </c>
      <c r="S39" s="51">
        <f t="shared" si="0"/>
        <v>3</v>
      </c>
      <c r="T39">
        <f t="shared" si="1"/>
        <v>1</v>
      </c>
      <c r="U39">
        <f t="shared" si="2"/>
        <v>0</v>
      </c>
      <c r="V39">
        <f t="shared" si="3"/>
        <v>0</v>
      </c>
      <c r="W39">
        <f t="shared" si="4"/>
        <v>0</v>
      </c>
      <c r="X39">
        <f t="shared" si="5"/>
        <v>0</v>
      </c>
      <c r="Y39" s="53">
        <f t="shared" si="6"/>
        <v>4</v>
      </c>
      <c r="Z39" s="27">
        <f t="shared" si="7"/>
        <v>2</v>
      </c>
      <c r="AA39" s="61" t="s">
        <v>97</v>
      </c>
      <c r="AB39" s="59" t="s">
        <v>97</v>
      </c>
      <c r="AC39" s="59"/>
      <c r="AD39" s="59"/>
      <c r="AE39" s="59"/>
      <c r="AF39" t="s">
        <v>97</v>
      </c>
      <c r="AG39" s="59"/>
      <c r="AH39" s="59"/>
      <c r="AI39" s="60"/>
      <c r="AJ39" s="61"/>
      <c r="AK39" s="59"/>
      <c r="AL39" s="59"/>
      <c r="AM39" s="59" t="s">
        <v>97</v>
      </c>
      <c r="AN39" s="59"/>
      <c r="AO39" s="59"/>
      <c r="AP39" s="59"/>
      <c r="AQ39" s="59"/>
      <c r="AR39" s="59"/>
      <c r="AS39" s="59"/>
      <c r="AT39" s="59"/>
      <c r="AU39" s="59"/>
      <c r="AV39" s="59"/>
      <c r="AW39" s="59"/>
      <c r="AX39" s="59"/>
      <c r="AY39" s="59"/>
      <c r="AZ39" s="59"/>
      <c r="BA39" s="59"/>
      <c r="BB39" s="59"/>
      <c r="BC39" s="59"/>
      <c r="BD39" s="59"/>
      <c r="BE39" s="60"/>
      <c r="BF39" s="51">
        <f t="shared" si="8"/>
        <v>0</v>
      </c>
      <c r="BG39" s="61"/>
      <c r="BH39" s="59"/>
      <c r="BI39" s="59"/>
      <c r="BJ39" s="59"/>
      <c r="BK39" s="59"/>
      <c r="BL39" s="59"/>
      <c r="BM39" s="59"/>
      <c r="BN39" s="59"/>
      <c r="BO39" s="60"/>
      <c r="BP39" s="61"/>
      <c r="BQ39" s="59"/>
      <c r="BR39" s="59"/>
      <c r="BS39" s="60"/>
      <c r="BT39" s="61"/>
      <c r="BU39" s="59"/>
      <c r="BV39" s="60"/>
      <c r="BW39" s="61"/>
      <c r="BX39" s="59"/>
      <c r="BY39" s="59"/>
      <c r="BZ39" s="60"/>
    </row>
    <row r="40" spans="1:78">
      <c r="A40" s="27">
        <v>38</v>
      </c>
      <c r="B40" s="51" t="s">
        <v>1261</v>
      </c>
      <c r="C40" t="s">
        <v>85</v>
      </c>
      <c r="D40" t="s">
        <v>682</v>
      </c>
      <c r="E40" t="s">
        <v>683</v>
      </c>
      <c r="F40" t="s">
        <v>625</v>
      </c>
      <c r="G40" t="s">
        <v>117</v>
      </c>
      <c r="H40" s="27" t="s">
        <v>1262</v>
      </c>
      <c r="I40" s="51" t="s">
        <v>89</v>
      </c>
      <c r="J40" s="129" t="s">
        <v>684</v>
      </c>
      <c r="K40" s="28">
        <v>44124</v>
      </c>
      <c r="L40" s="28"/>
      <c r="M40" t="s">
        <v>625</v>
      </c>
      <c r="N40" t="s">
        <v>290</v>
      </c>
      <c r="O40" s="27" t="s">
        <v>173</v>
      </c>
      <c r="P40" s="51" t="s">
        <v>94</v>
      </c>
      <c r="Q40" t="s">
        <v>325</v>
      </c>
      <c r="R40" s="27" t="s">
        <v>685</v>
      </c>
      <c r="S40" s="51">
        <f t="shared" si="0"/>
        <v>0</v>
      </c>
      <c r="T40">
        <f t="shared" si="1"/>
        <v>0</v>
      </c>
      <c r="U40">
        <f t="shared" si="2"/>
        <v>2</v>
      </c>
      <c r="V40">
        <f t="shared" si="3"/>
        <v>0</v>
      </c>
      <c r="W40">
        <f t="shared" si="4"/>
        <v>0</v>
      </c>
      <c r="X40">
        <f t="shared" si="5"/>
        <v>0</v>
      </c>
      <c r="Y40" s="53">
        <f t="shared" si="6"/>
        <v>2</v>
      </c>
      <c r="Z40" s="27">
        <f t="shared" si="7"/>
        <v>1</v>
      </c>
      <c r="AA40" s="51"/>
      <c r="AJ40" s="51"/>
      <c r="BF40" s="51">
        <f t="shared" si="8"/>
        <v>0</v>
      </c>
      <c r="BG40" s="51"/>
      <c r="BM40" t="s">
        <v>97</v>
      </c>
      <c r="BN40" t="s">
        <v>97</v>
      </c>
      <c r="BP40" s="51"/>
      <c r="BT40" s="51"/>
      <c r="BW40" s="51"/>
    </row>
    <row r="41" spans="1:78">
      <c r="A41" s="27">
        <v>39</v>
      </c>
      <c r="B41" s="51" t="s">
        <v>919</v>
      </c>
      <c r="C41" t="s">
        <v>920</v>
      </c>
      <c r="D41" t="s">
        <v>1513</v>
      </c>
      <c r="E41" t="s">
        <v>87</v>
      </c>
      <c r="F41" t="s">
        <v>288</v>
      </c>
      <c r="G41" t="s">
        <v>89</v>
      </c>
      <c r="H41" s="52" t="s">
        <v>1263</v>
      </c>
      <c r="I41" s="51" t="s">
        <v>89</v>
      </c>
      <c r="J41" s="56" t="s">
        <v>1264</v>
      </c>
      <c r="K41" s="28">
        <v>44699</v>
      </c>
      <c r="L41" s="58">
        <v>1</v>
      </c>
      <c r="M41" t="s">
        <v>289</v>
      </c>
      <c r="N41" t="s">
        <v>763</v>
      </c>
      <c r="O41" s="27" t="s">
        <v>173</v>
      </c>
      <c r="P41" s="51" t="s">
        <v>99</v>
      </c>
      <c r="Q41" s="59" t="s">
        <v>1255</v>
      </c>
      <c r="R41" s="27" t="s">
        <v>1265</v>
      </c>
      <c r="S41" s="51">
        <f t="shared" si="0"/>
        <v>1</v>
      </c>
      <c r="T41">
        <f t="shared" si="1"/>
        <v>3</v>
      </c>
      <c r="U41">
        <f t="shared" si="2"/>
        <v>0</v>
      </c>
      <c r="V41">
        <f t="shared" si="3"/>
        <v>0</v>
      </c>
      <c r="W41">
        <f t="shared" si="4"/>
        <v>0</v>
      </c>
      <c r="X41">
        <f t="shared" si="5"/>
        <v>0</v>
      </c>
      <c r="Y41" s="53">
        <f t="shared" si="6"/>
        <v>4</v>
      </c>
      <c r="Z41" s="27">
        <f t="shared" si="7"/>
        <v>2</v>
      </c>
      <c r="AA41" s="51"/>
      <c r="AB41" t="s">
        <v>97</v>
      </c>
      <c r="AJ41" s="51" t="s">
        <v>97</v>
      </c>
      <c r="AK41" t="s">
        <v>97</v>
      </c>
      <c r="AQ41" t="s">
        <v>97</v>
      </c>
      <c r="BF41" s="51">
        <f t="shared" si="8"/>
        <v>0</v>
      </c>
      <c r="BG41" s="61"/>
      <c r="BP41" s="51"/>
      <c r="BT41" s="51"/>
      <c r="BW41" s="51"/>
    </row>
    <row r="42" spans="1:78">
      <c r="A42" s="27">
        <v>40</v>
      </c>
      <c r="B42" s="51" t="s">
        <v>919</v>
      </c>
      <c r="C42" t="s">
        <v>85</v>
      </c>
      <c r="D42" t="s">
        <v>1266</v>
      </c>
      <c r="E42" t="s">
        <v>87</v>
      </c>
      <c r="F42" t="s">
        <v>288</v>
      </c>
      <c r="G42" t="s">
        <v>89</v>
      </c>
      <c r="H42" s="52" t="s">
        <v>1263</v>
      </c>
      <c r="I42" s="51" t="s">
        <v>89</v>
      </c>
      <c r="J42" s="64" t="s">
        <v>1267</v>
      </c>
      <c r="K42" s="28">
        <v>44756</v>
      </c>
      <c r="L42" s="58">
        <v>1</v>
      </c>
      <c r="M42" t="s">
        <v>91</v>
      </c>
      <c r="N42" t="s">
        <v>92</v>
      </c>
      <c r="O42" s="27" t="s">
        <v>93</v>
      </c>
      <c r="P42" s="51" t="s">
        <v>132</v>
      </c>
      <c r="Q42" t="s">
        <v>332</v>
      </c>
      <c r="R42" s="27" t="s">
        <v>1268</v>
      </c>
      <c r="S42" s="51">
        <f t="shared" si="0"/>
        <v>4</v>
      </c>
      <c r="T42">
        <f t="shared" si="1"/>
        <v>0</v>
      </c>
      <c r="U42">
        <f t="shared" si="2"/>
        <v>0</v>
      </c>
      <c r="V42">
        <f t="shared" si="3"/>
        <v>0</v>
      </c>
      <c r="W42">
        <f t="shared" si="4"/>
        <v>0</v>
      </c>
      <c r="X42">
        <f t="shared" si="5"/>
        <v>0</v>
      </c>
      <c r="Y42" s="53">
        <f t="shared" si="6"/>
        <v>4</v>
      </c>
      <c r="Z42" s="27">
        <f t="shared" si="7"/>
        <v>1</v>
      </c>
      <c r="AA42" s="51"/>
      <c r="AB42" t="s">
        <v>97</v>
      </c>
      <c r="AC42" t="s">
        <v>97</v>
      </c>
      <c r="AF42" t="s">
        <v>97</v>
      </c>
      <c r="AI42" s="27" t="s">
        <v>97</v>
      </c>
      <c r="AJ42" s="51"/>
      <c r="BF42" s="51">
        <f t="shared" si="8"/>
        <v>0</v>
      </c>
      <c r="BG42" s="61"/>
      <c r="BP42" s="51"/>
      <c r="BT42" s="51"/>
      <c r="BW42" s="51"/>
    </row>
    <row r="43" spans="1:78">
      <c r="A43" s="27">
        <v>41</v>
      </c>
      <c r="B43" s="51" t="s">
        <v>140</v>
      </c>
      <c r="C43" t="s">
        <v>85</v>
      </c>
      <c r="D43" t="s">
        <v>141</v>
      </c>
      <c r="E43" t="s">
        <v>87</v>
      </c>
      <c r="F43" t="s">
        <v>142</v>
      </c>
      <c r="G43" t="s">
        <v>89</v>
      </c>
      <c r="H43" s="52" t="s">
        <v>143</v>
      </c>
      <c r="I43" s="51" t="s">
        <v>89</v>
      </c>
      <c r="J43" s="129" t="s">
        <v>144</v>
      </c>
      <c r="K43" s="28">
        <v>41665</v>
      </c>
      <c r="L43" s="28"/>
      <c r="M43" t="s">
        <v>145</v>
      </c>
      <c r="N43" t="s">
        <v>146</v>
      </c>
      <c r="O43" s="27" t="s">
        <v>147</v>
      </c>
      <c r="P43" s="51" t="s">
        <v>99</v>
      </c>
      <c r="Q43" t="s">
        <v>95</v>
      </c>
      <c r="R43" s="27" t="s">
        <v>148</v>
      </c>
      <c r="S43" s="51">
        <f t="shared" si="0"/>
        <v>2</v>
      </c>
      <c r="T43">
        <f t="shared" si="1"/>
        <v>0</v>
      </c>
      <c r="U43">
        <f t="shared" si="2"/>
        <v>0</v>
      </c>
      <c r="V43">
        <f t="shared" si="3"/>
        <v>0</v>
      </c>
      <c r="W43">
        <f t="shared" si="4"/>
        <v>0</v>
      </c>
      <c r="X43">
        <f t="shared" si="5"/>
        <v>0</v>
      </c>
      <c r="Y43" s="53">
        <f t="shared" si="6"/>
        <v>2</v>
      </c>
      <c r="Z43" s="27">
        <f t="shared" si="7"/>
        <v>1</v>
      </c>
      <c r="AA43" s="51"/>
      <c r="AB43" t="s">
        <v>97</v>
      </c>
      <c r="AI43" s="27" t="s">
        <v>97</v>
      </c>
      <c r="AJ43" s="51"/>
      <c r="BF43" s="51">
        <f t="shared" si="8"/>
        <v>0</v>
      </c>
      <c r="BG43" s="51"/>
      <c r="BP43" s="51"/>
      <c r="BT43" s="51"/>
      <c r="BW43" s="51"/>
    </row>
    <row r="44" spans="1:78">
      <c r="A44" s="27">
        <v>42</v>
      </c>
      <c r="B44" s="51" t="s">
        <v>140</v>
      </c>
      <c r="C44" t="s">
        <v>149</v>
      </c>
      <c r="D44" t="s">
        <v>150</v>
      </c>
      <c r="E44" t="s">
        <v>87</v>
      </c>
      <c r="F44" t="s">
        <v>142</v>
      </c>
      <c r="G44" t="s">
        <v>89</v>
      </c>
      <c r="H44" s="52" t="s">
        <v>143</v>
      </c>
      <c r="I44" s="51" t="s">
        <v>89</v>
      </c>
      <c r="J44" s="129" t="s">
        <v>151</v>
      </c>
      <c r="K44" s="28">
        <v>44042</v>
      </c>
      <c r="L44" s="28"/>
      <c r="M44" t="s">
        <v>91</v>
      </c>
      <c r="N44" t="s">
        <v>92</v>
      </c>
      <c r="O44" s="27" t="s">
        <v>93</v>
      </c>
      <c r="P44" s="51" t="s">
        <v>99</v>
      </c>
      <c r="Q44" t="s">
        <v>119</v>
      </c>
      <c r="R44" s="27" t="s">
        <v>152</v>
      </c>
      <c r="S44" s="51">
        <f t="shared" si="0"/>
        <v>1</v>
      </c>
      <c r="T44">
        <f t="shared" si="1"/>
        <v>0</v>
      </c>
      <c r="U44">
        <f t="shared" si="2"/>
        <v>0</v>
      </c>
      <c r="V44">
        <f t="shared" si="3"/>
        <v>1</v>
      </c>
      <c r="W44">
        <f t="shared" si="4"/>
        <v>0</v>
      </c>
      <c r="X44">
        <f t="shared" si="5"/>
        <v>0</v>
      </c>
      <c r="Y44" s="53">
        <f t="shared" si="6"/>
        <v>2</v>
      </c>
      <c r="Z44" s="27">
        <f t="shared" si="7"/>
        <v>2</v>
      </c>
      <c r="AA44" s="51"/>
      <c r="AH44" t="s">
        <v>97</v>
      </c>
      <c r="AJ44" s="51"/>
      <c r="BF44" s="51">
        <f t="shared" si="8"/>
        <v>0</v>
      </c>
      <c r="BG44" s="51"/>
      <c r="BP44" s="51"/>
      <c r="BQ44" t="s">
        <v>97</v>
      </c>
      <c r="BT44" s="51"/>
      <c r="BW44" s="51"/>
    </row>
    <row r="45" spans="1:78">
      <c r="A45" s="27">
        <v>43</v>
      </c>
      <c r="B45" s="51" t="s">
        <v>140</v>
      </c>
      <c r="C45" t="s">
        <v>85</v>
      </c>
      <c r="D45" t="s">
        <v>153</v>
      </c>
      <c r="E45" t="s">
        <v>87</v>
      </c>
      <c r="F45" t="s">
        <v>142</v>
      </c>
      <c r="G45" t="s">
        <v>89</v>
      </c>
      <c r="H45" s="52" t="s">
        <v>143</v>
      </c>
      <c r="I45" s="51" t="s">
        <v>89</v>
      </c>
      <c r="J45" s="129" t="s">
        <v>154</v>
      </c>
      <c r="K45" s="28">
        <v>44089</v>
      </c>
      <c r="L45" s="28"/>
      <c r="M45" t="s">
        <v>142</v>
      </c>
      <c r="N45" t="s">
        <v>155</v>
      </c>
      <c r="O45" s="27" t="s">
        <v>147</v>
      </c>
      <c r="P45" s="51" t="s">
        <v>129</v>
      </c>
      <c r="Q45" t="s">
        <v>95</v>
      </c>
      <c r="R45" s="27" t="s">
        <v>156</v>
      </c>
      <c r="S45" s="51">
        <f t="shared" si="0"/>
        <v>3</v>
      </c>
      <c r="T45">
        <f t="shared" si="1"/>
        <v>3</v>
      </c>
      <c r="U45">
        <f t="shared" si="2"/>
        <v>1</v>
      </c>
      <c r="V45">
        <f t="shared" si="3"/>
        <v>1</v>
      </c>
      <c r="W45">
        <f t="shared" si="4"/>
        <v>0</v>
      </c>
      <c r="X45">
        <f t="shared" si="5"/>
        <v>0</v>
      </c>
      <c r="Y45" s="53">
        <f t="shared" si="6"/>
        <v>8</v>
      </c>
      <c r="Z45" s="27">
        <f t="shared" si="7"/>
        <v>4</v>
      </c>
      <c r="AA45" s="51" t="s">
        <v>97</v>
      </c>
      <c r="AB45" t="s">
        <v>97</v>
      </c>
      <c r="AI45" s="27" t="s">
        <v>97</v>
      </c>
      <c r="AJ45" s="51" t="s">
        <v>97</v>
      </c>
      <c r="AL45" t="s">
        <v>97</v>
      </c>
      <c r="AM45" t="s">
        <v>97</v>
      </c>
      <c r="BF45" s="51">
        <f t="shared" si="8"/>
        <v>0</v>
      </c>
      <c r="BG45" s="51"/>
      <c r="BK45" t="s">
        <v>97</v>
      </c>
      <c r="BP45" s="51"/>
      <c r="BQ45" t="s">
        <v>97</v>
      </c>
      <c r="BT45" s="51"/>
      <c r="BW45" s="51"/>
    </row>
    <row r="46" spans="1:78">
      <c r="A46" s="27">
        <v>44</v>
      </c>
      <c r="B46" s="51" t="s">
        <v>140</v>
      </c>
      <c r="C46" t="s">
        <v>528</v>
      </c>
      <c r="D46" t="s">
        <v>529</v>
      </c>
      <c r="E46" t="s">
        <v>530</v>
      </c>
      <c r="F46" t="s">
        <v>142</v>
      </c>
      <c r="G46" t="s">
        <v>89</v>
      </c>
      <c r="H46" s="52" t="s">
        <v>143</v>
      </c>
      <c r="I46" s="51" t="s">
        <v>89</v>
      </c>
      <c r="J46" s="62" t="s">
        <v>531</v>
      </c>
      <c r="K46" s="28">
        <v>41365</v>
      </c>
      <c r="L46" s="28"/>
      <c r="M46" t="s">
        <v>532</v>
      </c>
      <c r="N46" t="s">
        <v>533</v>
      </c>
      <c r="O46" s="27" t="s">
        <v>93</v>
      </c>
      <c r="P46" s="51" t="s">
        <v>132</v>
      </c>
      <c r="Q46" t="s">
        <v>119</v>
      </c>
      <c r="R46" s="27" t="s">
        <v>534</v>
      </c>
      <c r="S46" s="51">
        <f t="shared" si="0"/>
        <v>0</v>
      </c>
      <c r="T46">
        <f t="shared" si="1"/>
        <v>0</v>
      </c>
      <c r="U46">
        <f t="shared" si="2"/>
        <v>0</v>
      </c>
      <c r="V46">
        <f t="shared" si="3"/>
        <v>3</v>
      </c>
      <c r="W46">
        <f t="shared" si="4"/>
        <v>0</v>
      </c>
      <c r="X46">
        <f t="shared" si="5"/>
        <v>0</v>
      </c>
      <c r="Y46" s="53">
        <f t="shared" si="6"/>
        <v>3</v>
      </c>
      <c r="Z46" s="27">
        <f t="shared" si="7"/>
        <v>1</v>
      </c>
      <c r="AA46" s="51"/>
      <c r="AJ46" s="51"/>
      <c r="BF46" s="51">
        <f t="shared" si="8"/>
        <v>0</v>
      </c>
      <c r="BG46" s="51"/>
      <c r="BP46" s="51" t="s">
        <v>97</v>
      </c>
      <c r="BQ46" t="s">
        <v>97</v>
      </c>
      <c r="BS46" s="27" t="s">
        <v>97</v>
      </c>
      <c r="BT46" s="51"/>
      <c r="BW46" s="51"/>
    </row>
    <row r="47" spans="1:78">
      <c r="A47" s="27">
        <v>45</v>
      </c>
      <c r="B47" s="51" t="s">
        <v>140</v>
      </c>
      <c r="C47" t="s">
        <v>528</v>
      </c>
      <c r="D47" t="s">
        <v>529</v>
      </c>
      <c r="E47" t="s">
        <v>530</v>
      </c>
      <c r="F47" t="s">
        <v>142</v>
      </c>
      <c r="G47" t="s">
        <v>89</v>
      </c>
      <c r="H47" s="52" t="s">
        <v>143</v>
      </c>
      <c r="I47" s="51" t="s">
        <v>89</v>
      </c>
      <c r="J47" s="129" t="s">
        <v>535</v>
      </c>
      <c r="K47" s="28">
        <v>41338</v>
      </c>
      <c r="L47" s="28"/>
      <c r="M47" t="s">
        <v>532</v>
      </c>
      <c r="N47" t="s">
        <v>533</v>
      </c>
      <c r="O47" s="27" t="s">
        <v>93</v>
      </c>
      <c r="P47" s="51" t="s">
        <v>99</v>
      </c>
      <c r="Q47" t="s">
        <v>119</v>
      </c>
      <c r="R47" s="27" t="s">
        <v>536</v>
      </c>
      <c r="S47" s="51">
        <f t="shared" si="0"/>
        <v>2</v>
      </c>
      <c r="T47">
        <f t="shared" si="1"/>
        <v>2</v>
      </c>
      <c r="U47">
        <f t="shared" si="2"/>
        <v>1</v>
      </c>
      <c r="V47">
        <f t="shared" si="3"/>
        <v>1</v>
      </c>
      <c r="W47">
        <f t="shared" si="4"/>
        <v>0</v>
      </c>
      <c r="X47">
        <f t="shared" si="5"/>
        <v>0</v>
      </c>
      <c r="Y47" s="53">
        <f t="shared" si="6"/>
        <v>6</v>
      </c>
      <c r="Z47" s="27">
        <f t="shared" si="7"/>
        <v>4</v>
      </c>
      <c r="AA47" s="51"/>
      <c r="AB47" t="s">
        <v>97</v>
      </c>
      <c r="AH47" t="s">
        <v>97</v>
      </c>
      <c r="AJ47" s="51"/>
      <c r="AM47" t="s">
        <v>97</v>
      </c>
      <c r="AU47" t="s">
        <v>97</v>
      </c>
      <c r="BF47" s="51">
        <f t="shared" si="8"/>
        <v>0</v>
      </c>
      <c r="BG47" s="51"/>
      <c r="BK47" t="s">
        <v>97</v>
      </c>
      <c r="BP47" s="51"/>
      <c r="BS47" s="27" t="s">
        <v>97</v>
      </c>
      <c r="BT47" s="51"/>
      <c r="BW47" s="51"/>
    </row>
    <row r="48" spans="1:78">
      <c r="A48" s="27">
        <v>46</v>
      </c>
      <c r="B48" s="51" t="s">
        <v>140</v>
      </c>
      <c r="C48" t="s">
        <v>149</v>
      </c>
      <c r="D48" t="s">
        <v>150</v>
      </c>
      <c r="E48" t="s">
        <v>87</v>
      </c>
      <c r="F48" t="s">
        <v>142</v>
      </c>
      <c r="G48" t="s">
        <v>89</v>
      </c>
      <c r="H48" s="52" t="s">
        <v>143</v>
      </c>
      <c r="I48" s="51" t="s">
        <v>89</v>
      </c>
      <c r="J48" s="129" t="s">
        <v>1007</v>
      </c>
      <c r="K48" s="28">
        <v>41376</v>
      </c>
      <c r="L48" s="28"/>
      <c r="M48" t="s">
        <v>91</v>
      </c>
      <c r="N48" t="s">
        <v>92</v>
      </c>
      <c r="O48" s="27" t="s">
        <v>93</v>
      </c>
      <c r="P48" s="51" t="s">
        <v>1006</v>
      </c>
      <c r="Q48" t="s">
        <v>95</v>
      </c>
      <c r="R48" s="27" t="s">
        <v>902</v>
      </c>
      <c r="S48" s="51">
        <f t="shared" si="0"/>
        <v>0</v>
      </c>
      <c r="T48">
        <f t="shared" si="1"/>
        <v>3</v>
      </c>
      <c r="U48">
        <f t="shared" si="2"/>
        <v>0</v>
      </c>
      <c r="V48">
        <f t="shared" si="3"/>
        <v>0</v>
      </c>
      <c r="W48">
        <f t="shared" si="4"/>
        <v>0</v>
      </c>
      <c r="X48">
        <f t="shared" si="5"/>
        <v>0</v>
      </c>
      <c r="Y48" s="53">
        <f t="shared" si="6"/>
        <v>3</v>
      </c>
      <c r="Z48" s="27">
        <f t="shared" si="7"/>
        <v>1</v>
      </c>
      <c r="AA48" s="51"/>
      <c r="AJ48" s="51"/>
      <c r="AY48" t="s">
        <v>97</v>
      </c>
      <c r="BA48" t="s">
        <v>97</v>
      </c>
      <c r="BD48" t="s">
        <v>97</v>
      </c>
      <c r="BF48" s="51">
        <f t="shared" si="8"/>
        <v>1</v>
      </c>
      <c r="BG48" s="51"/>
      <c r="BP48" s="51"/>
      <c r="BT48" s="51"/>
      <c r="BW48" s="51"/>
    </row>
    <row r="49" spans="1:78">
      <c r="A49" s="27">
        <v>47</v>
      </c>
      <c r="B49" s="51" t="s">
        <v>140</v>
      </c>
      <c r="C49" t="s">
        <v>149</v>
      </c>
      <c r="D49" t="s">
        <v>150</v>
      </c>
      <c r="E49" t="s">
        <v>87</v>
      </c>
      <c r="F49" t="s">
        <v>142</v>
      </c>
      <c r="G49" t="s">
        <v>89</v>
      </c>
      <c r="H49" s="52" t="s">
        <v>143</v>
      </c>
      <c r="I49" s="51" t="s">
        <v>89</v>
      </c>
      <c r="J49" s="129" t="s">
        <v>1193</v>
      </c>
      <c r="K49" s="28">
        <v>44461</v>
      </c>
      <c r="L49" s="28"/>
      <c r="M49" t="s">
        <v>91</v>
      </c>
      <c r="N49" t="s">
        <v>92</v>
      </c>
      <c r="O49" s="27" t="s">
        <v>93</v>
      </c>
      <c r="P49" s="51" t="s">
        <v>99</v>
      </c>
      <c r="Q49" t="s">
        <v>95</v>
      </c>
      <c r="R49" s="27" t="s">
        <v>1194</v>
      </c>
      <c r="S49" s="51">
        <f t="shared" si="0"/>
        <v>1</v>
      </c>
      <c r="T49">
        <f t="shared" si="1"/>
        <v>0</v>
      </c>
      <c r="U49">
        <f t="shared" si="2"/>
        <v>0</v>
      </c>
      <c r="V49">
        <f t="shared" si="3"/>
        <v>0</v>
      </c>
      <c r="W49">
        <f t="shared" si="4"/>
        <v>0</v>
      </c>
      <c r="X49">
        <f t="shared" si="5"/>
        <v>0</v>
      </c>
      <c r="Y49" s="53">
        <f t="shared" si="6"/>
        <v>1</v>
      </c>
      <c r="Z49" s="27">
        <f t="shared" si="7"/>
        <v>1</v>
      </c>
      <c r="AA49" s="51" t="s">
        <v>97</v>
      </c>
      <c r="AJ49" s="51"/>
      <c r="BF49" s="51">
        <f t="shared" si="8"/>
        <v>0</v>
      </c>
      <c r="BG49" s="51"/>
      <c r="BP49" s="51"/>
      <c r="BT49" s="51"/>
      <c r="BW49" s="51"/>
    </row>
    <row r="50" spans="1:78">
      <c r="A50" s="27">
        <v>48</v>
      </c>
      <c r="B50" s="54" t="s">
        <v>140</v>
      </c>
      <c r="C50" t="s">
        <v>149</v>
      </c>
      <c r="D50" s="55" t="s">
        <v>150</v>
      </c>
      <c r="E50" s="55" t="s">
        <v>87</v>
      </c>
      <c r="F50" t="s">
        <v>142</v>
      </c>
      <c r="G50" t="s">
        <v>89</v>
      </c>
      <c r="H50" s="52" t="s">
        <v>143</v>
      </c>
      <c r="I50" s="51" t="s">
        <v>89</v>
      </c>
      <c r="J50" s="56" t="s">
        <v>1269</v>
      </c>
      <c r="K50" s="57">
        <v>44566</v>
      </c>
      <c r="L50" s="58">
        <v>1</v>
      </c>
      <c r="M50" s="59" t="s">
        <v>91</v>
      </c>
      <c r="N50" s="59" t="s">
        <v>92</v>
      </c>
      <c r="O50" s="60" t="s">
        <v>93</v>
      </c>
      <c r="P50" s="61" t="s">
        <v>665</v>
      </c>
      <c r="Q50" s="59" t="s">
        <v>1255</v>
      </c>
      <c r="R50" s="60" t="s">
        <v>1270</v>
      </c>
      <c r="S50" s="51">
        <f t="shared" si="0"/>
        <v>1</v>
      </c>
      <c r="T50">
        <f t="shared" si="1"/>
        <v>0</v>
      </c>
      <c r="U50">
        <f t="shared" si="2"/>
        <v>0</v>
      </c>
      <c r="V50">
        <f t="shared" si="3"/>
        <v>0</v>
      </c>
      <c r="W50">
        <f t="shared" si="4"/>
        <v>0</v>
      </c>
      <c r="X50">
        <f t="shared" si="5"/>
        <v>0</v>
      </c>
      <c r="Y50" s="53">
        <f t="shared" si="6"/>
        <v>1</v>
      </c>
      <c r="Z50" s="27">
        <f t="shared" si="7"/>
        <v>1</v>
      </c>
      <c r="AA50" s="61" t="s">
        <v>97</v>
      </c>
      <c r="AB50" s="59"/>
      <c r="AC50" s="59"/>
      <c r="AD50" s="59"/>
      <c r="AE50" s="59"/>
      <c r="AF50" s="59"/>
      <c r="AG50" s="59"/>
      <c r="AH50" s="59"/>
      <c r="AI50" s="60"/>
      <c r="AJ50" s="61"/>
      <c r="AK50" s="59"/>
      <c r="AL50" s="59"/>
      <c r="AM50" s="59"/>
      <c r="AN50" s="59"/>
      <c r="AO50" s="59"/>
      <c r="AP50" s="59"/>
      <c r="AQ50" s="59"/>
      <c r="AR50" s="59"/>
      <c r="AS50" s="59"/>
      <c r="AT50" s="59"/>
      <c r="AU50" s="59"/>
      <c r="AV50" s="59"/>
      <c r="AW50" s="59"/>
      <c r="AX50" s="59"/>
      <c r="AY50" s="59"/>
      <c r="AZ50" s="59"/>
      <c r="BA50" s="59"/>
      <c r="BB50" s="59"/>
      <c r="BC50" s="59"/>
      <c r="BD50" s="59"/>
      <c r="BE50" s="60"/>
      <c r="BF50" s="51">
        <f t="shared" si="8"/>
        <v>0</v>
      </c>
      <c r="BG50" s="61"/>
      <c r="BH50" s="59"/>
      <c r="BI50" s="59"/>
      <c r="BJ50" s="59"/>
      <c r="BK50" s="59"/>
      <c r="BL50" s="59"/>
      <c r="BM50" s="59"/>
      <c r="BN50" s="59"/>
      <c r="BO50" s="60"/>
      <c r="BP50" s="61"/>
      <c r="BQ50" s="59"/>
      <c r="BR50" s="59"/>
      <c r="BS50" s="60"/>
      <c r="BT50" s="61"/>
      <c r="BU50" s="59"/>
      <c r="BV50" s="60"/>
      <c r="BW50" s="61"/>
      <c r="BX50" s="59"/>
      <c r="BY50" s="59"/>
      <c r="BZ50" s="60"/>
    </row>
    <row r="51" spans="1:78">
      <c r="A51" s="27">
        <v>49</v>
      </c>
      <c r="B51" s="51" t="s">
        <v>1271</v>
      </c>
      <c r="C51" t="s">
        <v>85</v>
      </c>
      <c r="D51" t="s">
        <v>659</v>
      </c>
      <c r="E51" t="s">
        <v>652</v>
      </c>
      <c r="F51" t="s">
        <v>660</v>
      </c>
      <c r="G51" t="s">
        <v>117</v>
      </c>
      <c r="H51" s="27" t="s">
        <v>1262</v>
      </c>
      <c r="I51" s="51" t="s">
        <v>89</v>
      </c>
      <c r="J51" s="129" t="s">
        <v>661</v>
      </c>
      <c r="K51" s="28">
        <v>42736</v>
      </c>
      <c r="L51" s="28"/>
      <c r="M51" t="s">
        <v>660</v>
      </c>
      <c r="N51" t="s">
        <v>662</v>
      </c>
      <c r="O51" s="27" t="s">
        <v>173</v>
      </c>
      <c r="P51" s="51" t="s">
        <v>99</v>
      </c>
      <c r="Q51" t="s">
        <v>95</v>
      </c>
      <c r="R51" s="27" t="s">
        <v>663</v>
      </c>
      <c r="S51" s="51">
        <f t="shared" si="0"/>
        <v>3</v>
      </c>
      <c r="T51">
        <f t="shared" si="1"/>
        <v>0</v>
      </c>
      <c r="U51">
        <f t="shared" si="2"/>
        <v>0</v>
      </c>
      <c r="V51">
        <f t="shared" si="3"/>
        <v>0</v>
      </c>
      <c r="W51">
        <f t="shared" si="4"/>
        <v>0</v>
      </c>
      <c r="X51">
        <f t="shared" si="5"/>
        <v>0</v>
      </c>
      <c r="Y51" s="53">
        <f t="shared" si="6"/>
        <v>3</v>
      </c>
      <c r="Z51" s="27">
        <f t="shared" si="7"/>
        <v>1</v>
      </c>
      <c r="AA51" s="51" t="s">
        <v>97</v>
      </c>
      <c r="AB51" t="s">
        <v>97</v>
      </c>
      <c r="AC51" t="s">
        <v>97</v>
      </c>
      <c r="AJ51" s="51"/>
      <c r="BF51" s="51">
        <f t="shared" si="8"/>
        <v>0</v>
      </c>
      <c r="BG51" s="51"/>
      <c r="BP51" s="51"/>
      <c r="BT51" s="51"/>
      <c r="BW51" s="51"/>
    </row>
    <row r="52" spans="1:78">
      <c r="A52" s="27">
        <v>50</v>
      </c>
      <c r="B52" s="51" t="s">
        <v>1271</v>
      </c>
      <c r="C52" t="s">
        <v>85</v>
      </c>
      <c r="D52" t="s">
        <v>659</v>
      </c>
      <c r="E52" t="s">
        <v>652</v>
      </c>
      <c r="F52" t="s">
        <v>660</v>
      </c>
      <c r="G52" t="s">
        <v>117</v>
      </c>
      <c r="H52" s="27" t="s">
        <v>1262</v>
      </c>
      <c r="I52" s="51" t="s">
        <v>89</v>
      </c>
      <c r="J52" s="129" t="s">
        <v>664</v>
      </c>
      <c r="K52" s="28">
        <v>42917</v>
      </c>
      <c r="L52" s="28"/>
      <c r="M52" t="s">
        <v>660</v>
      </c>
      <c r="N52" t="s">
        <v>662</v>
      </c>
      <c r="O52" s="27" t="s">
        <v>173</v>
      </c>
      <c r="P52" s="51" t="s">
        <v>665</v>
      </c>
      <c r="Q52" t="s">
        <v>119</v>
      </c>
      <c r="R52" s="27" t="s">
        <v>666</v>
      </c>
      <c r="S52" s="51">
        <f t="shared" si="0"/>
        <v>0</v>
      </c>
      <c r="T52">
        <f t="shared" si="1"/>
        <v>0</v>
      </c>
      <c r="U52">
        <f t="shared" si="2"/>
        <v>0</v>
      </c>
      <c r="V52">
        <f t="shared" si="3"/>
        <v>2</v>
      </c>
      <c r="W52">
        <f t="shared" si="4"/>
        <v>0</v>
      </c>
      <c r="X52">
        <f t="shared" si="5"/>
        <v>0</v>
      </c>
      <c r="Y52" s="53">
        <f t="shared" si="6"/>
        <v>2</v>
      </c>
      <c r="Z52" s="27">
        <f t="shared" si="7"/>
        <v>1</v>
      </c>
      <c r="AA52" s="51"/>
      <c r="AJ52" s="51"/>
      <c r="BF52" s="51">
        <f t="shared" si="8"/>
        <v>0</v>
      </c>
      <c r="BG52" s="51"/>
      <c r="BP52" s="51" t="s">
        <v>97</v>
      </c>
      <c r="BS52" s="27" t="s">
        <v>97</v>
      </c>
      <c r="BT52" s="51"/>
      <c r="BW52" s="51"/>
    </row>
    <row r="53" spans="1:78">
      <c r="A53" s="27">
        <v>51</v>
      </c>
      <c r="B53" s="51" t="s">
        <v>923</v>
      </c>
      <c r="C53" t="s">
        <v>85</v>
      </c>
      <c r="D53" t="s">
        <v>1272</v>
      </c>
      <c r="E53" t="s">
        <v>468</v>
      </c>
      <c r="F53" t="s">
        <v>924</v>
      </c>
      <c r="G53" t="s">
        <v>89</v>
      </c>
      <c r="H53" s="27" t="s">
        <v>1262</v>
      </c>
      <c r="I53" s="51" t="s">
        <v>117</v>
      </c>
      <c r="J53" t="s">
        <v>227</v>
      </c>
      <c r="K53" s="28" t="s">
        <v>227</v>
      </c>
      <c r="L53" s="28"/>
      <c r="M53" t="s">
        <v>227</v>
      </c>
      <c r="N53" t="s">
        <v>227</v>
      </c>
      <c r="O53" s="27" t="s">
        <v>227</v>
      </c>
      <c r="P53" s="51" t="s">
        <v>227</v>
      </c>
      <c r="Q53" t="s">
        <v>227</v>
      </c>
      <c r="R53" s="27" t="s">
        <v>227</v>
      </c>
      <c r="S53" s="51">
        <f t="shared" si="0"/>
        <v>0</v>
      </c>
      <c r="T53">
        <f t="shared" si="1"/>
        <v>0</v>
      </c>
      <c r="U53">
        <f t="shared" si="2"/>
        <v>0</v>
      </c>
      <c r="V53">
        <f t="shared" si="3"/>
        <v>0</v>
      </c>
      <c r="W53">
        <f t="shared" si="4"/>
        <v>0</v>
      </c>
      <c r="X53">
        <f t="shared" si="5"/>
        <v>0</v>
      </c>
      <c r="Y53" s="53">
        <f t="shared" si="6"/>
        <v>0</v>
      </c>
      <c r="Z53" s="27">
        <f t="shared" si="7"/>
        <v>0</v>
      </c>
      <c r="AA53" s="51"/>
      <c r="AJ53" s="51"/>
      <c r="BF53" s="51">
        <f t="shared" si="8"/>
        <v>0</v>
      </c>
      <c r="BG53" s="51"/>
      <c r="BP53" s="51"/>
      <c r="BT53" s="51"/>
      <c r="BW53" s="51"/>
    </row>
    <row r="54" spans="1:78">
      <c r="A54" s="27">
        <v>52</v>
      </c>
      <c r="B54" s="51" t="s">
        <v>1273</v>
      </c>
      <c r="C54" t="s">
        <v>925</v>
      </c>
      <c r="D54" t="s">
        <v>1274</v>
      </c>
      <c r="E54" t="s">
        <v>683</v>
      </c>
      <c r="F54" t="s">
        <v>165</v>
      </c>
      <c r="G54" t="s">
        <v>117</v>
      </c>
      <c r="H54" s="27" t="s">
        <v>1262</v>
      </c>
      <c r="I54" s="51" t="s">
        <v>89</v>
      </c>
      <c r="J54" s="64" t="s">
        <v>1275</v>
      </c>
      <c r="K54" s="28">
        <v>44607</v>
      </c>
      <c r="L54" s="58">
        <v>1</v>
      </c>
      <c r="M54" t="s">
        <v>1229</v>
      </c>
      <c r="N54" t="s">
        <v>1276</v>
      </c>
      <c r="O54" s="27" t="s">
        <v>93</v>
      </c>
      <c r="P54" s="51" t="s">
        <v>94</v>
      </c>
      <c r="Q54" s="59" t="s">
        <v>1255</v>
      </c>
      <c r="R54" s="27" t="s">
        <v>1277</v>
      </c>
      <c r="S54" s="51">
        <f t="shared" si="0"/>
        <v>0</v>
      </c>
      <c r="T54">
        <f t="shared" si="1"/>
        <v>0</v>
      </c>
      <c r="U54">
        <f t="shared" si="2"/>
        <v>3</v>
      </c>
      <c r="V54">
        <f t="shared" si="3"/>
        <v>0</v>
      </c>
      <c r="W54">
        <f t="shared" si="4"/>
        <v>0</v>
      </c>
      <c r="X54">
        <f t="shared" si="5"/>
        <v>0</v>
      </c>
      <c r="Y54" s="53">
        <f t="shared" si="6"/>
        <v>3</v>
      </c>
      <c r="Z54" s="27">
        <f t="shared" si="7"/>
        <v>1</v>
      </c>
      <c r="AA54" s="51"/>
      <c r="AJ54" s="51"/>
      <c r="BF54" s="51">
        <f t="shared" si="8"/>
        <v>0</v>
      </c>
      <c r="BG54" s="61"/>
      <c r="BI54" t="s">
        <v>97</v>
      </c>
      <c r="BK54" t="s">
        <v>97</v>
      </c>
      <c r="BO54" s="27" t="s">
        <v>97</v>
      </c>
      <c r="BP54" s="51"/>
      <c r="BT54" s="51"/>
      <c r="BW54" s="51"/>
    </row>
    <row r="55" spans="1:78">
      <c r="A55" s="27">
        <v>53</v>
      </c>
      <c r="B55" s="51" t="s">
        <v>985</v>
      </c>
      <c r="C55" t="s">
        <v>986</v>
      </c>
      <c r="D55" t="s">
        <v>986</v>
      </c>
      <c r="E55" t="s">
        <v>87</v>
      </c>
      <c r="F55" t="s">
        <v>288</v>
      </c>
      <c r="G55" t="s">
        <v>117</v>
      </c>
      <c r="H55" s="27" t="s">
        <v>1262</v>
      </c>
      <c r="I55" s="51" t="s">
        <v>117</v>
      </c>
      <c r="J55" t="s">
        <v>227</v>
      </c>
      <c r="K55" s="28" t="s">
        <v>227</v>
      </c>
      <c r="L55" s="28"/>
      <c r="M55" t="s">
        <v>227</v>
      </c>
      <c r="N55" t="s">
        <v>227</v>
      </c>
      <c r="O55" s="27" t="s">
        <v>227</v>
      </c>
      <c r="P55" s="51" t="s">
        <v>227</v>
      </c>
      <c r="Q55" t="s">
        <v>227</v>
      </c>
      <c r="R55" s="27" t="s">
        <v>227</v>
      </c>
      <c r="S55" s="51">
        <f t="shared" si="0"/>
        <v>0</v>
      </c>
      <c r="T55">
        <f t="shared" si="1"/>
        <v>0</v>
      </c>
      <c r="U55">
        <f t="shared" si="2"/>
        <v>0</v>
      </c>
      <c r="V55">
        <f t="shared" si="3"/>
        <v>0</v>
      </c>
      <c r="W55">
        <f t="shared" si="4"/>
        <v>0</v>
      </c>
      <c r="X55">
        <f t="shared" si="5"/>
        <v>0</v>
      </c>
      <c r="Y55" s="53">
        <f t="shared" si="6"/>
        <v>0</v>
      </c>
      <c r="Z55" s="27">
        <f t="shared" si="7"/>
        <v>0</v>
      </c>
      <c r="AA55" s="51"/>
      <c r="AJ55" s="51"/>
      <c r="BF55" s="51">
        <f t="shared" si="8"/>
        <v>0</v>
      </c>
      <c r="BG55" s="51"/>
      <c r="BP55" s="51"/>
      <c r="BT55" s="51"/>
      <c r="BW55" s="51"/>
    </row>
    <row r="56" spans="1:78">
      <c r="A56" s="27">
        <v>54</v>
      </c>
      <c r="B56" s="51" t="s">
        <v>926</v>
      </c>
      <c r="C56" t="s">
        <v>927</v>
      </c>
      <c r="D56" t="s">
        <v>1278</v>
      </c>
      <c r="E56" t="s">
        <v>806</v>
      </c>
      <c r="F56" t="s">
        <v>165</v>
      </c>
      <c r="G56" t="s">
        <v>117</v>
      </c>
      <c r="H56" s="27" t="s">
        <v>1262</v>
      </c>
      <c r="I56" s="51" t="s">
        <v>117</v>
      </c>
      <c r="J56" t="s">
        <v>227</v>
      </c>
      <c r="K56" s="28" t="s">
        <v>227</v>
      </c>
      <c r="L56" s="28"/>
      <c r="M56" t="s">
        <v>227</v>
      </c>
      <c r="N56" t="s">
        <v>227</v>
      </c>
      <c r="O56" s="27" t="s">
        <v>227</v>
      </c>
      <c r="P56" s="51" t="s">
        <v>227</v>
      </c>
      <c r="Q56" t="s">
        <v>227</v>
      </c>
      <c r="R56" s="27" t="s">
        <v>227</v>
      </c>
      <c r="S56" s="51">
        <f t="shared" si="0"/>
        <v>0</v>
      </c>
      <c r="T56">
        <f t="shared" si="1"/>
        <v>0</v>
      </c>
      <c r="U56">
        <f t="shared" si="2"/>
        <v>0</v>
      </c>
      <c r="V56">
        <f t="shared" si="3"/>
        <v>0</v>
      </c>
      <c r="W56">
        <f t="shared" si="4"/>
        <v>0</v>
      </c>
      <c r="X56">
        <f t="shared" si="5"/>
        <v>0</v>
      </c>
      <c r="Y56" s="53">
        <f t="shared" si="6"/>
        <v>0</v>
      </c>
      <c r="Z56" s="27">
        <f t="shared" si="7"/>
        <v>0</v>
      </c>
      <c r="AA56" s="51"/>
      <c r="AJ56" s="51"/>
      <c r="BF56" s="51">
        <f t="shared" si="8"/>
        <v>0</v>
      </c>
      <c r="BG56" s="51"/>
      <c r="BP56" s="51"/>
      <c r="BT56" s="51"/>
      <c r="BW56" s="51"/>
    </row>
    <row r="57" spans="1:78">
      <c r="A57" s="27">
        <v>55</v>
      </c>
      <c r="B57" s="51" t="s">
        <v>163</v>
      </c>
      <c r="C57" t="s">
        <v>1493</v>
      </c>
      <c r="D57" t="s">
        <v>164</v>
      </c>
      <c r="E57" t="s">
        <v>87</v>
      </c>
      <c r="F57" t="s">
        <v>165</v>
      </c>
      <c r="G57" t="s">
        <v>89</v>
      </c>
      <c r="H57" s="52" t="s">
        <v>166</v>
      </c>
      <c r="I57" s="51" t="s">
        <v>89</v>
      </c>
      <c r="J57" t="s">
        <v>167</v>
      </c>
      <c r="K57" s="28">
        <v>42276</v>
      </c>
      <c r="L57" s="28"/>
      <c r="M57" t="s">
        <v>106</v>
      </c>
      <c r="N57" t="s">
        <v>107</v>
      </c>
      <c r="O57" s="27" t="s">
        <v>93</v>
      </c>
      <c r="P57" s="51" t="s">
        <v>99</v>
      </c>
      <c r="Q57" t="s">
        <v>95</v>
      </c>
      <c r="R57" s="27" t="s">
        <v>168</v>
      </c>
      <c r="S57" s="51">
        <f t="shared" si="0"/>
        <v>1</v>
      </c>
      <c r="T57">
        <f t="shared" si="1"/>
        <v>2</v>
      </c>
      <c r="U57">
        <f t="shared" si="2"/>
        <v>0</v>
      </c>
      <c r="V57">
        <f t="shared" si="3"/>
        <v>0</v>
      </c>
      <c r="W57">
        <f t="shared" si="4"/>
        <v>1</v>
      </c>
      <c r="X57">
        <f t="shared" si="5"/>
        <v>0</v>
      </c>
      <c r="Y57" s="53">
        <f t="shared" si="6"/>
        <v>4</v>
      </c>
      <c r="Z57" s="27">
        <f t="shared" si="7"/>
        <v>3</v>
      </c>
      <c r="AA57" s="51"/>
      <c r="AH57" t="s">
        <v>97</v>
      </c>
      <c r="AJ57" s="51"/>
      <c r="AX57" t="s">
        <v>97</v>
      </c>
      <c r="BA57" t="s">
        <v>97</v>
      </c>
      <c r="BF57" s="51">
        <f t="shared" si="8"/>
        <v>0</v>
      </c>
      <c r="BG57" s="51"/>
      <c r="BP57" s="51"/>
      <c r="BT57" s="51"/>
      <c r="BU57" t="s">
        <v>97</v>
      </c>
      <c r="BW57" s="51"/>
    </row>
    <row r="58" spans="1:78">
      <c r="A58" s="27">
        <v>56</v>
      </c>
      <c r="B58" s="51" t="s">
        <v>163</v>
      </c>
      <c r="C58" t="s">
        <v>1494</v>
      </c>
      <c r="D58" t="s">
        <v>169</v>
      </c>
      <c r="E58" t="s">
        <v>87</v>
      </c>
      <c r="F58" t="s">
        <v>165</v>
      </c>
      <c r="G58" t="s">
        <v>89</v>
      </c>
      <c r="H58" s="52" t="s">
        <v>166</v>
      </c>
      <c r="I58" s="51" t="s">
        <v>89</v>
      </c>
      <c r="J58" s="129" t="s">
        <v>170</v>
      </c>
      <c r="K58" s="28">
        <v>40483</v>
      </c>
      <c r="L58" s="28"/>
      <c r="M58" t="s">
        <v>171</v>
      </c>
      <c r="N58" t="s">
        <v>172</v>
      </c>
      <c r="O58" s="27" t="s">
        <v>173</v>
      </c>
      <c r="P58" s="51" t="s">
        <v>99</v>
      </c>
      <c r="Q58" t="s">
        <v>119</v>
      </c>
      <c r="R58" s="27" t="s">
        <v>174</v>
      </c>
      <c r="S58" s="51">
        <f t="shared" si="0"/>
        <v>0</v>
      </c>
      <c r="T58">
        <f t="shared" si="1"/>
        <v>1</v>
      </c>
      <c r="U58">
        <f t="shared" si="2"/>
        <v>0</v>
      </c>
      <c r="V58">
        <f t="shared" si="3"/>
        <v>0</v>
      </c>
      <c r="W58">
        <f t="shared" si="4"/>
        <v>2</v>
      </c>
      <c r="X58">
        <f t="shared" si="5"/>
        <v>0</v>
      </c>
      <c r="Y58" s="53">
        <f t="shared" si="6"/>
        <v>3</v>
      </c>
      <c r="Z58" s="27">
        <f t="shared" si="7"/>
        <v>2</v>
      </c>
      <c r="AA58" s="51"/>
      <c r="AJ58" s="51"/>
      <c r="AX58" t="s">
        <v>97</v>
      </c>
      <c r="BF58" s="51">
        <f t="shared" si="8"/>
        <v>0</v>
      </c>
      <c r="BG58" s="51"/>
      <c r="BP58" s="51"/>
      <c r="BT58" s="51" t="s">
        <v>97</v>
      </c>
      <c r="BU58" t="s">
        <v>97</v>
      </c>
      <c r="BW58" s="51"/>
    </row>
    <row r="59" spans="1:78">
      <c r="A59" s="27">
        <v>57</v>
      </c>
      <c r="B59" s="51" t="s">
        <v>163</v>
      </c>
      <c r="C59" t="s">
        <v>1493</v>
      </c>
      <c r="D59" t="s">
        <v>164</v>
      </c>
      <c r="E59" t="s">
        <v>87</v>
      </c>
      <c r="F59" t="s">
        <v>165</v>
      </c>
      <c r="G59" t="s">
        <v>89</v>
      </c>
      <c r="H59" s="52" t="s">
        <v>166</v>
      </c>
      <c r="I59" s="51" t="s">
        <v>89</v>
      </c>
      <c r="J59" s="129" t="s">
        <v>175</v>
      </c>
      <c r="K59" s="28">
        <v>42460</v>
      </c>
      <c r="L59" s="28"/>
      <c r="M59" t="s">
        <v>106</v>
      </c>
      <c r="N59" t="s">
        <v>107</v>
      </c>
      <c r="O59" s="27" t="s">
        <v>93</v>
      </c>
      <c r="P59" s="51" t="s">
        <v>99</v>
      </c>
      <c r="Q59" t="s">
        <v>119</v>
      </c>
      <c r="R59" s="27" t="s">
        <v>176</v>
      </c>
      <c r="S59" s="51">
        <f t="shared" si="0"/>
        <v>0</v>
      </c>
      <c r="T59">
        <f t="shared" si="1"/>
        <v>2</v>
      </c>
      <c r="U59">
        <f t="shared" si="2"/>
        <v>0</v>
      </c>
      <c r="V59">
        <f t="shared" si="3"/>
        <v>0</v>
      </c>
      <c r="W59">
        <f t="shared" si="4"/>
        <v>1</v>
      </c>
      <c r="X59">
        <f t="shared" si="5"/>
        <v>0</v>
      </c>
      <c r="Y59" s="53">
        <f t="shared" si="6"/>
        <v>3</v>
      </c>
      <c r="Z59" s="27">
        <f t="shared" si="7"/>
        <v>2</v>
      </c>
      <c r="AA59" s="51"/>
      <c r="AJ59" s="51"/>
      <c r="AT59" t="s">
        <v>97</v>
      </c>
      <c r="AZ59" t="s">
        <v>97</v>
      </c>
      <c r="BF59" s="51">
        <f t="shared" si="8"/>
        <v>0</v>
      </c>
      <c r="BG59" s="51"/>
      <c r="BP59" s="51"/>
      <c r="BT59" s="51"/>
      <c r="BU59" t="s">
        <v>97</v>
      </c>
      <c r="BW59" s="51"/>
    </row>
    <row r="60" spans="1:78">
      <c r="A60" s="27">
        <v>58</v>
      </c>
      <c r="B60" s="51" t="s">
        <v>163</v>
      </c>
      <c r="C60" t="s">
        <v>1493</v>
      </c>
      <c r="D60" t="s">
        <v>164</v>
      </c>
      <c r="E60" t="s">
        <v>87</v>
      </c>
      <c r="F60" t="s">
        <v>165</v>
      </c>
      <c r="G60" t="s">
        <v>89</v>
      </c>
      <c r="H60" s="52" t="s">
        <v>166</v>
      </c>
      <c r="I60" s="51" t="s">
        <v>89</v>
      </c>
      <c r="J60" s="129" t="s">
        <v>177</v>
      </c>
      <c r="K60" s="28">
        <v>42738</v>
      </c>
      <c r="L60" s="28"/>
      <c r="M60" t="s">
        <v>106</v>
      </c>
      <c r="N60" t="s">
        <v>107</v>
      </c>
      <c r="O60" s="27" t="s">
        <v>93</v>
      </c>
      <c r="P60" s="51" t="s">
        <v>99</v>
      </c>
      <c r="Q60" t="s">
        <v>119</v>
      </c>
      <c r="R60" s="27" t="s">
        <v>178</v>
      </c>
      <c r="S60" s="51">
        <f t="shared" si="0"/>
        <v>0</v>
      </c>
      <c r="T60">
        <f t="shared" si="1"/>
        <v>0</v>
      </c>
      <c r="U60">
        <f t="shared" si="2"/>
        <v>0</v>
      </c>
      <c r="V60">
        <f t="shared" si="3"/>
        <v>2</v>
      </c>
      <c r="W60">
        <f t="shared" si="4"/>
        <v>1</v>
      </c>
      <c r="X60">
        <f t="shared" si="5"/>
        <v>0</v>
      </c>
      <c r="Y60" s="53">
        <f t="shared" si="6"/>
        <v>3</v>
      </c>
      <c r="Z60" s="27">
        <f t="shared" si="7"/>
        <v>2</v>
      </c>
      <c r="AA60" s="51"/>
      <c r="AJ60" s="51"/>
      <c r="BF60" s="51">
        <f t="shared" si="8"/>
        <v>0</v>
      </c>
      <c r="BG60" s="51"/>
      <c r="BP60" s="51"/>
      <c r="BQ60" t="s">
        <v>97</v>
      </c>
      <c r="BS60" s="27" t="s">
        <v>97</v>
      </c>
      <c r="BT60" s="51"/>
      <c r="BU60" t="s">
        <v>97</v>
      </c>
      <c r="BW60" s="51"/>
    </row>
    <row r="61" spans="1:78">
      <c r="A61" s="27">
        <v>59</v>
      </c>
      <c r="B61" s="51" t="s">
        <v>163</v>
      </c>
      <c r="C61" t="s">
        <v>1493</v>
      </c>
      <c r="D61" t="s">
        <v>164</v>
      </c>
      <c r="E61" t="s">
        <v>87</v>
      </c>
      <c r="F61" t="s">
        <v>165</v>
      </c>
      <c r="G61" t="s">
        <v>89</v>
      </c>
      <c r="H61" s="52" t="s">
        <v>166</v>
      </c>
      <c r="I61" s="51" t="s">
        <v>89</v>
      </c>
      <c r="J61" s="129" t="s">
        <v>179</v>
      </c>
      <c r="K61" s="28">
        <v>42777</v>
      </c>
      <c r="L61" s="28"/>
      <c r="M61" t="s">
        <v>106</v>
      </c>
      <c r="N61" t="s">
        <v>107</v>
      </c>
      <c r="O61" s="27" t="s">
        <v>93</v>
      </c>
      <c r="P61" s="51" t="s">
        <v>99</v>
      </c>
      <c r="Q61" t="s">
        <v>119</v>
      </c>
      <c r="R61" s="27" t="s">
        <v>180</v>
      </c>
      <c r="S61" s="51">
        <f t="shared" si="0"/>
        <v>1</v>
      </c>
      <c r="T61">
        <f t="shared" si="1"/>
        <v>2</v>
      </c>
      <c r="U61">
        <f t="shared" si="2"/>
        <v>0</v>
      </c>
      <c r="V61">
        <f t="shared" si="3"/>
        <v>1</v>
      </c>
      <c r="W61">
        <f t="shared" si="4"/>
        <v>1</v>
      </c>
      <c r="X61">
        <f t="shared" si="5"/>
        <v>0</v>
      </c>
      <c r="Y61" s="53">
        <f t="shared" si="6"/>
        <v>5</v>
      </c>
      <c r="Z61" s="27">
        <f t="shared" si="7"/>
        <v>4</v>
      </c>
      <c r="AA61" s="51"/>
      <c r="AH61" t="s">
        <v>97</v>
      </c>
      <c r="AJ61" s="51"/>
      <c r="AK61" t="s">
        <v>97</v>
      </c>
      <c r="BA61" t="s">
        <v>97</v>
      </c>
      <c r="BF61" s="51">
        <f t="shared" si="8"/>
        <v>0</v>
      </c>
      <c r="BG61" s="51"/>
      <c r="BP61" s="51"/>
      <c r="BQ61" t="s">
        <v>97</v>
      </c>
      <c r="BT61" s="51"/>
      <c r="BU61" t="s">
        <v>97</v>
      </c>
      <c r="BW61" s="51"/>
    </row>
    <row r="62" spans="1:78">
      <c r="A62" s="27">
        <v>60</v>
      </c>
      <c r="B62" s="51" t="s">
        <v>163</v>
      </c>
      <c r="C62" t="s">
        <v>1493</v>
      </c>
      <c r="D62" t="s">
        <v>181</v>
      </c>
      <c r="E62" t="s">
        <v>87</v>
      </c>
      <c r="F62" t="s">
        <v>165</v>
      </c>
      <c r="G62" t="s">
        <v>89</v>
      </c>
      <c r="H62" s="52" t="s">
        <v>166</v>
      </c>
      <c r="I62" s="51" t="s">
        <v>89</v>
      </c>
      <c r="J62" s="129" t="s">
        <v>182</v>
      </c>
      <c r="K62" s="28">
        <v>42868</v>
      </c>
      <c r="L62" s="28"/>
      <c r="M62" t="s">
        <v>171</v>
      </c>
      <c r="N62" t="s">
        <v>172</v>
      </c>
      <c r="O62" s="27" t="s">
        <v>173</v>
      </c>
      <c r="P62" s="51" t="s">
        <v>99</v>
      </c>
      <c r="Q62" t="s">
        <v>95</v>
      </c>
      <c r="R62" s="27" t="s">
        <v>183</v>
      </c>
      <c r="S62" s="51">
        <f t="shared" si="0"/>
        <v>0</v>
      </c>
      <c r="T62">
        <f t="shared" si="1"/>
        <v>4</v>
      </c>
      <c r="U62">
        <f t="shared" si="2"/>
        <v>0</v>
      </c>
      <c r="V62">
        <f t="shared" si="3"/>
        <v>0</v>
      </c>
      <c r="W62">
        <f t="shared" si="4"/>
        <v>0</v>
      </c>
      <c r="X62">
        <f t="shared" si="5"/>
        <v>0</v>
      </c>
      <c r="Y62" s="53">
        <f t="shared" si="6"/>
        <v>4</v>
      </c>
      <c r="Z62" s="27">
        <f t="shared" si="7"/>
        <v>1</v>
      </c>
      <c r="AA62" s="51"/>
      <c r="AJ62" s="51" t="s">
        <v>97</v>
      </c>
      <c r="AP62" t="s">
        <v>97</v>
      </c>
      <c r="AQ62" t="s">
        <v>97</v>
      </c>
      <c r="BA62" t="s">
        <v>97</v>
      </c>
      <c r="BF62" s="51">
        <f t="shared" si="8"/>
        <v>0</v>
      </c>
      <c r="BG62" s="51"/>
      <c r="BP62" s="51"/>
      <c r="BT62" s="51"/>
      <c r="BW62" s="51"/>
    </row>
    <row r="63" spans="1:78">
      <c r="A63" s="27">
        <v>61</v>
      </c>
      <c r="B63" s="51" t="s">
        <v>163</v>
      </c>
      <c r="C63" t="s">
        <v>1493</v>
      </c>
      <c r="D63" t="s">
        <v>164</v>
      </c>
      <c r="E63" t="s">
        <v>87</v>
      </c>
      <c r="F63" t="s">
        <v>165</v>
      </c>
      <c r="G63" t="s">
        <v>89</v>
      </c>
      <c r="H63" s="52" t="s">
        <v>166</v>
      </c>
      <c r="I63" s="51" t="s">
        <v>89</v>
      </c>
      <c r="J63" s="129" t="s">
        <v>138</v>
      </c>
      <c r="K63" s="28">
        <v>42990</v>
      </c>
      <c r="L63" s="28"/>
      <c r="M63" t="s">
        <v>106</v>
      </c>
      <c r="N63" t="s">
        <v>107</v>
      </c>
      <c r="O63" s="27" t="s">
        <v>93</v>
      </c>
      <c r="P63" s="51" t="s">
        <v>99</v>
      </c>
      <c r="Q63" t="s">
        <v>119</v>
      </c>
      <c r="R63" s="27" t="s">
        <v>139</v>
      </c>
      <c r="S63" s="51">
        <f t="shared" si="0"/>
        <v>2</v>
      </c>
      <c r="T63">
        <f t="shared" si="1"/>
        <v>0</v>
      </c>
      <c r="U63">
        <f t="shared" si="2"/>
        <v>0</v>
      </c>
      <c r="V63">
        <f t="shared" si="3"/>
        <v>1</v>
      </c>
      <c r="W63">
        <f t="shared" si="4"/>
        <v>0</v>
      </c>
      <c r="X63">
        <f t="shared" si="5"/>
        <v>0</v>
      </c>
      <c r="Y63" s="53">
        <f t="shared" si="6"/>
        <v>3</v>
      </c>
      <c r="Z63" s="27">
        <f t="shared" si="7"/>
        <v>2</v>
      </c>
      <c r="AA63" s="51" t="s">
        <v>97</v>
      </c>
      <c r="AI63" s="27" t="s">
        <v>97</v>
      </c>
      <c r="AJ63" s="51"/>
      <c r="BF63" s="51">
        <f t="shared" si="8"/>
        <v>0</v>
      </c>
      <c r="BG63" s="51"/>
      <c r="BP63" s="51" t="s">
        <v>97</v>
      </c>
      <c r="BT63" s="51"/>
      <c r="BW63" s="51"/>
    </row>
    <row r="64" spans="1:78">
      <c r="A64" s="27">
        <v>62</v>
      </c>
      <c r="B64" s="51" t="s">
        <v>163</v>
      </c>
      <c r="C64" t="s">
        <v>1493</v>
      </c>
      <c r="D64" t="s">
        <v>164</v>
      </c>
      <c r="E64" t="s">
        <v>87</v>
      </c>
      <c r="F64" t="s">
        <v>165</v>
      </c>
      <c r="G64" t="s">
        <v>89</v>
      </c>
      <c r="H64" s="52" t="s">
        <v>166</v>
      </c>
      <c r="I64" s="51" t="s">
        <v>89</v>
      </c>
      <c r="J64" s="129" t="s">
        <v>184</v>
      </c>
      <c r="K64" s="28">
        <v>43076</v>
      </c>
      <c r="L64" s="28"/>
      <c r="M64" t="s">
        <v>106</v>
      </c>
      <c r="N64" t="s">
        <v>107</v>
      </c>
      <c r="O64" s="27" t="s">
        <v>93</v>
      </c>
      <c r="P64" s="51" t="s">
        <v>99</v>
      </c>
      <c r="Q64" t="s">
        <v>95</v>
      </c>
      <c r="R64" s="27" t="s">
        <v>185</v>
      </c>
      <c r="S64" s="51">
        <f t="shared" si="0"/>
        <v>0</v>
      </c>
      <c r="T64">
        <f t="shared" si="1"/>
        <v>3</v>
      </c>
      <c r="U64">
        <f t="shared" si="2"/>
        <v>0</v>
      </c>
      <c r="V64">
        <f t="shared" si="3"/>
        <v>0</v>
      </c>
      <c r="W64">
        <f t="shared" si="4"/>
        <v>0</v>
      </c>
      <c r="X64">
        <f t="shared" si="5"/>
        <v>0</v>
      </c>
      <c r="Y64" s="53">
        <f t="shared" si="6"/>
        <v>3</v>
      </c>
      <c r="Z64" s="27">
        <f t="shared" si="7"/>
        <v>1</v>
      </c>
      <c r="AA64" s="51"/>
      <c r="AJ64" s="51"/>
      <c r="AN64" t="s">
        <v>97</v>
      </c>
      <c r="AP64" t="s">
        <v>97</v>
      </c>
      <c r="AQ64" t="s">
        <v>97</v>
      </c>
      <c r="BF64" s="51">
        <f t="shared" si="8"/>
        <v>0</v>
      </c>
      <c r="BG64" s="51"/>
      <c r="BP64" s="51"/>
      <c r="BT64" s="51"/>
      <c r="BW64" s="51"/>
    </row>
    <row r="65" spans="1:75">
      <c r="A65" s="27">
        <v>63</v>
      </c>
      <c r="B65" s="51" t="s">
        <v>163</v>
      </c>
      <c r="C65" t="s">
        <v>1493</v>
      </c>
      <c r="D65" t="s">
        <v>164</v>
      </c>
      <c r="E65" t="s">
        <v>87</v>
      </c>
      <c r="F65" t="s">
        <v>165</v>
      </c>
      <c r="G65" t="s">
        <v>89</v>
      </c>
      <c r="H65" s="52" t="s">
        <v>166</v>
      </c>
      <c r="I65" s="51" t="s">
        <v>89</v>
      </c>
      <c r="J65" s="129" t="s">
        <v>186</v>
      </c>
      <c r="K65" s="28">
        <v>43224</v>
      </c>
      <c r="L65" s="28"/>
      <c r="M65" t="s">
        <v>106</v>
      </c>
      <c r="N65" t="s">
        <v>107</v>
      </c>
      <c r="O65" s="27" t="s">
        <v>93</v>
      </c>
      <c r="P65" s="51" t="s">
        <v>99</v>
      </c>
      <c r="Q65" t="s">
        <v>119</v>
      </c>
      <c r="R65" s="27" t="s">
        <v>187</v>
      </c>
      <c r="S65" s="51">
        <f t="shared" si="0"/>
        <v>0</v>
      </c>
      <c r="T65">
        <f t="shared" si="1"/>
        <v>2</v>
      </c>
      <c r="U65">
        <f t="shared" si="2"/>
        <v>0</v>
      </c>
      <c r="V65">
        <f t="shared" si="3"/>
        <v>0</v>
      </c>
      <c r="W65">
        <f t="shared" si="4"/>
        <v>0</v>
      </c>
      <c r="X65">
        <f t="shared" si="5"/>
        <v>0</v>
      </c>
      <c r="Y65" s="53">
        <f t="shared" si="6"/>
        <v>2</v>
      </c>
      <c r="Z65" s="27">
        <f t="shared" si="7"/>
        <v>1</v>
      </c>
      <c r="AA65" s="51"/>
      <c r="AJ65" s="51"/>
      <c r="AL65" t="s">
        <v>97</v>
      </c>
      <c r="AM65" t="s">
        <v>97</v>
      </c>
      <c r="BF65" s="51">
        <f t="shared" si="8"/>
        <v>0</v>
      </c>
      <c r="BG65" s="51"/>
      <c r="BP65" s="51"/>
      <c r="BT65" s="51"/>
      <c r="BW65" s="51"/>
    </row>
    <row r="66" spans="1:75">
      <c r="A66" s="27">
        <v>64</v>
      </c>
      <c r="B66" s="51" t="s">
        <v>163</v>
      </c>
      <c r="C66" t="s">
        <v>1493</v>
      </c>
      <c r="D66" t="s">
        <v>164</v>
      </c>
      <c r="E66" t="s">
        <v>87</v>
      </c>
      <c r="F66" t="s">
        <v>165</v>
      </c>
      <c r="G66" t="s">
        <v>89</v>
      </c>
      <c r="H66" s="52" t="s">
        <v>166</v>
      </c>
      <c r="I66" s="51" t="s">
        <v>89</v>
      </c>
      <c r="J66" s="129" t="s">
        <v>188</v>
      </c>
      <c r="K66" s="28">
        <v>43325</v>
      </c>
      <c r="L66" s="28"/>
      <c r="M66" t="s">
        <v>106</v>
      </c>
      <c r="N66" t="s">
        <v>107</v>
      </c>
      <c r="O66" s="27" t="s">
        <v>93</v>
      </c>
      <c r="P66" s="51" t="s">
        <v>99</v>
      </c>
      <c r="Q66" t="s">
        <v>119</v>
      </c>
      <c r="R66" s="27" t="s">
        <v>189</v>
      </c>
      <c r="S66" s="51">
        <f t="shared" si="0"/>
        <v>0</v>
      </c>
      <c r="T66">
        <f t="shared" si="1"/>
        <v>1</v>
      </c>
      <c r="U66">
        <f t="shared" si="2"/>
        <v>0</v>
      </c>
      <c r="V66">
        <f t="shared" si="3"/>
        <v>0</v>
      </c>
      <c r="W66">
        <f t="shared" si="4"/>
        <v>1</v>
      </c>
      <c r="X66">
        <f t="shared" si="5"/>
        <v>0</v>
      </c>
      <c r="Y66" s="53">
        <f t="shared" si="6"/>
        <v>2</v>
      </c>
      <c r="Z66" s="27">
        <f t="shared" si="7"/>
        <v>2</v>
      </c>
      <c r="AA66" s="51"/>
      <c r="AJ66" s="51"/>
      <c r="BA66" t="s">
        <v>97</v>
      </c>
      <c r="BF66" s="51">
        <f t="shared" si="8"/>
        <v>0</v>
      </c>
      <c r="BG66" s="51"/>
      <c r="BP66" s="51"/>
      <c r="BT66" s="51"/>
      <c r="BU66" t="s">
        <v>97</v>
      </c>
      <c r="BW66" s="51"/>
    </row>
    <row r="67" spans="1:75">
      <c r="A67" s="27">
        <v>65</v>
      </c>
      <c r="B67" s="51" t="s">
        <v>163</v>
      </c>
      <c r="C67" t="s">
        <v>1493</v>
      </c>
      <c r="D67" t="s">
        <v>164</v>
      </c>
      <c r="E67" t="s">
        <v>87</v>
      </c>
      <c r="F67" t="s">
        <v>165</v>
      </c>
      <c r="G67" t="s">
        <v>89</v>
      </c>
      <c r="H67" s="52" t="s">
        <v>166</v>
      </c>
      <c r="I67" s="51" t="s">
        <v>89</v>
      </c>
      <c r="J67" s="129" t="s">
        <v>190</v>
      </c>
      <c r="K67" s="28">
        <v>43550</v>
      </c>
      <c r="L67" s="28"/>
      <c r="M67" t="s">
        <v>106</v>
      </c>
      <c r="N67" t="s">
        <v>107</v>
      </c>
      <c r="O67" s="27" t="s">
        <v>93</v>
      </c>
      <c r="P67" s="51" t="s">
        <v>108</v>
      </c>
      <c r="Q67" t="s">
        <v>95</v>
      </c>
      <c r="R67" s="27" t="s">
        <v>191</v>
      </c>
      <c r="S67" s="51">
        <f t="shared" ref="S67:S130" si="9">COUNTIF(AA67:AI67,"X")</f>
        <v>0</v>
      </c>
      <c r="T67">
        <f t="shared" ref="T67:T130" si="10">COUNTIF(AJ67:BE67,"X")</f>
        <v>3</v>
      </c>
      <c r="U67">
        <f t="shared" ref="U67:U130" si="11">COUNTIF(BG67:BO67,"X")</f>
        <v>1</v>
      </c>
      <c r="V67">
        <f t="shared" ref="V67:V130" si="12">COUNTIF(BP67:BS67,"X")</f>
        <v>1</v>
      </c>
      <c r="W67">
        <f t="shared" ref="W67:W130" si="13">COUNTIF(BT67:BV67,"X")</f>
        <v>0</v>
      </c>
      <c r="X67">
        <f t="shared" ref="X67:X130" si="14">COUNTIF(BW67:BZ67,"X")</f>
        <v>0</v>
      </c>
      <c r="Y67" s="53">
        <f t="shared" ref="Y67:Y130" si="15">SUM(S67:X67)</f>
        <v>5</v>
      </c>
      <c r="Z67" s="27">
        <f t="shared" ref="Z67:Z130" si="16">COUNTIF(S67:X67,"&gt;0")</f>
        <v>3</v>
      </c>
      <c r="AA67" s="51"/>
      <c r="AJ67" s="51"/>
      <c r="AY67" t="s">
        <v>97</v>
      </c>
      <c r="AZ67" t="s">
        <v>97</v>
      </c>
      <c r="BA67" t="s">
        <v>97</v>
      </c>
      <c r="BF67" s="51">
        <f t="shared" ref="BF67:BF130" si="17">IF(AND(BD67="X",BE67="X"),2,IF(OR(BD67="X",BE67="X"),1,0))</f>
        <v>0</v>
      </c>
      <c r="BG67" s="51"/>
      <c r="BJ67" t="s">
        <v>97</v>
      </c>
      <c r="BP67" s="51"/>
      <c r="BS67" s="27" t="s">
        <v>97</v>
      </c>
      <c r="BT67" s="51"/>
      <c r="BW67" s="51"/>
    </row>
    <row r="68" spans="1:75">
      <c r="A68" s="27">
        <v>66</v>
      </c>
      <c r="B68" s="51" t="s">
        <v>163</v>
      </c>
      <c r="C68" t="s">
        <v>1493</v>
      </c>
      <c r="D68" t="s">
        <v>164</v>
      </c>
      <c r="E68" t="s">
        <v>87</v>
      </c>
      <c r="F68" t="s">
        <v>165</v>
      </c>
      <c r="G68" t="s">
        <v>89</v>
      </c>
      <c r="H68" s="52" t="s">
        <v>166</v>
      </c>
      <c r="I68" s="51" t="s">
        <v>89</v>
      </c>
      <c r="J68" s="129" t="s">
        <v>192</v>
      </c>
      <c r="K68" s="28">
        <v>43446</v>
      </c>
      <c r="L68" s="28"/>
      <c r="M68" t="s">
        <v>106</v>
      </c>
      <c r="N68" t="s">
        <v>107</v>
      </c>
      <c r="O68" s="27" t="s">
        <v>93</v>
      </c>
      <c r="P68" s="51" t="s">
        <v>99</v>
      </c>
      <c r="Q68" t="s">
        <v>119</v>
      </c>
      <c r="R68" s="27" t="s">
        <v>193</v>
      </c>
      <c r="S68" s="51">
        <f t="shared" si="9"/>
        <v>0</v>
      </c>
      <c r="T68">
        <f t="shared" si="10"/>
        <v>3</v>
      </c>
      <c r="U68">
        <f t="shared" si="11"/>
        <v>0</v>
      </c>
      <c r="V68">
        <f t="shared" si="12"/>
        <v>0</v>
      </c>
      <c r="W68">
        <f t="shared" si="13"/>
        <v>1</v>
      </c>
      <c r="X68">
        <f t="shared" si="14"/>
        <v>0</v>
      </c>
      <c r="Y68" s="53">
        <f t="shared" si="15"/>
        <v>4</v>
      </c>
      <c r="Z68" s="27">
        <f t="shared" si="16"/>
        <v>2</v>
      </c>
      <c r="AA68" s="51"/>
      <c r="AJ68" s="51"/>
      <c r="AL68" t="s">
        <v>97</v>
      </c>
      <c r="AM68" t="s">
        <v>97</v>
      </c>
      <c r="BA68" t="s">
        <v>97</v>
      </c>
      <c r="BF68" s="51">
        <f t="shared" si="17"/>
        <v>0</v>
      </c>
      <c r="BG68" s="51"/>
      <c r="BP68" s="51"/>
      <c r="BT68" s="51"/>
      <c r="BU68" t="s">
        <v>97</v>
      </c>
      <c r="BW68" s="51"/>
    </row>
    <row r="69" spans="1:75">
      <c r="A69" s="27">
        <v>67</v>
      </c>
      <c r="B69" s="51" t="s">
        <v>163</v>
      </c>
      <c r="C69" t="s">
        <v>1493</v>
      </c>
      <c r="D69" t="s">
        <v>164</v>
      </c>
      <c r="E69" t="s">
        <v>87</v>
      </c>
      <c r="F69" t="s">
        <v>165</v>
      </c>
      <c r="G69" t="s">
        <v>89</v>
      </c>
      <c r="H69" s="52" t="s">
        <v>166</v>
      </c>
      <c r="I69" s="51" t="s">
        <v>89</v>
      </c>
      <c r="J69" s="129" t="s">
        <v>194</v>
      </c>
      <c r="K69" s="28">
        <v>43475</v>
      </c>
      <c r="L69" s="28"/>
      <c r="M69" t="s">
        <v>106</v>
      </c>
      <c r="N69" t="s">
        <v>107</v>
      </c>
      <c r="O69" s="27" t="s">
        <v>93</v>
      </c>
      <c r="P69" s="51" t="s">
        <v>99</v>
      </c>
      <c r="Q69" t="s">
        <v>119</v>
      </c>
      <c r="R69" s="27" t="s">
        <v>195</v>
      </c>
      <c r="S69" s="51">
        <f t="shared" si="9"/>
        <v>0</v>
      </c>
      <c r="T69">
        <f t="shared" si="10"/>
        <v>3</v>
      </c>
      <c r="U69">
        <f t="shared" si="11"/>
        <v>0</v>
      </c>
      <c r="V69">
        <f t="shared" si="12"/>
        <v>0</v>
      </c>
      <c r="W69">
        <f t="shared" si="13"/>
        <v>1</v>
      </c>
      <c r="X69">
        <f t="shared" si="14"/>
        <v>0</v>
      </c>
      <c r="Y69" s="53">
        <f t="shared" si="15"/>
        <v>4</v>
      </c>
      <c r="Z69" s="27">
        <f t="shared" si="16"/>
        <v>2</v>
      </c>
      <c r="AA69" s="51"/>
      <c r="AJ69" s="51"/>
      <c r="AT69" t="s">
        <v>97</v>
      </c>
      <c r="AV69" t="s">
        <v>97</v>
      </c>
      <c r="BA69" t="s">
        <v>97</v>
      </c>
      <c r="BF69" s="51">
        <f t="shared" si="17"/>
        <v>0</v>
      </c>
      <c r="BG69" s="51"/>
      <c r="BP69" s="51"/>
      <c r="BT69" s="51"/>
      <c r="BU69" t="s">
        <v>97</v>
      </c>
      <c r="BW69" s="51"/>
    </row>
    <row r="70" spans="1:75">
      <c r="A70" s="27">
        <v>68</v>
      </c>
      <c r="B70" s="51" t="s">
        <v>163</v>
      </c>
      <c r="C70" t="s">
        <v>1493</v>
      </c>
      <c r="D70" t="s">
        <v>164</v>
      </c>
      <c r="E70" t="s">
        <v>87</v>
      </c>
      <c r="F70" t="s">
        <v>165</v>
      </c>
      <c r="G70" t="s">
        <v>89</v>
      </c>
      <c r="H70" s="52" t="s">
        <v>166</v>
      </c>
      <c r="I70" s="51" t="s">
        <v>89</v>
      </c>
      <c r="J70" s="129" t="s">
        <v>196</v>
      </c>
      <c r="K70" s="28">
        <v>43536</v>
      </c>
      <c r="L70" s="28"/>
      <c r="M70" t="s">
        <v>106</v>
      </c>
      <c r="N70" t="s">
        <v>107</v>
      </c>
      <c r="O70" s="27" t="s">
        <v>93</v>
      </c>
      <c r="P70" s="51" t="s">
        <v>99</v>
      </c>
      <c r="Q70" t="s">
        <v>95</v>
      </c>
      <c r="R70" s="27" t="s">
        <v>197</v>
      </c>
      <c r="S70" s="51">
        <f t="shared" si="9"/>
        <v>0</v>
      </c>
      <c r="T70">
        <f t="shared" si="10"/>
        <v>1</v>
      </c>
      <c r="U70">
        <f t="shared" si="11"/>
        <v>0</v>
      </c>
      <c r="V70">
        <f t="shared" si="12"/>
        <v>0</v>
      </c>
      <c r="W70">
        <f t="shared" si="13"/>
        <v>0</v>
      </c>
      <c r="X70">
        <f t="shared" si="14"/>
        <v>0</v>
      </c>
      <c r="Y70" s="53">
        <f t="shared" si="15"/>
        <v>1</v>
      </c>
      <c r="Z70" s="27">
        <f t="shared" si="16"/>
        <v>1</v>
      </c>
      <c r="AA70" s="51"/>
      <c r="AJ70" s="51"/>
      <c r="AU70" t="s">
        <v>97</v>
      </c>
      <c r="BF70" s="51">
        <f t="shared" si="17"/>
        <v>0</v>
      </c>
      <c r="BG70" s="51"/>
      <c r="BP70" s="51"/>
      <c r="BT70" s="51"/>
      <c r="BW70" s="51"/>
    </row>
    <row r="71" spans="1:75">
      <c r="A71" s="27">
        <v>69</v>
      </c>
      <c r="B71" s="51" t="s">
        <v>163</v>
      </c>
      <c r="C71" t="s">
        <v>1493</v>
      </c>
      <c r="D71" t="s">
        <v>164</v>
      </c>
      <c r="E71" t="s">
        <v>87</v>
      </c>
      <c r="F71" t="s">
        <v>165</v>
      </c>
      <c r="G71" t="s">
        <v>89</v>
      </c>
      <c r="H71" s="52" t="s">
        <v>166</v>
      </c>
      <c r="I71" s="51" t="s">
        <v>89</v>
      </c>
      <c r="J71" s="129" t="s">
        <v>198</v>
      </c>
      <c r="K71" s="28">
        <v>43542</v>
      </c>
      <c r="L71" s="28"/>
      <c r="M71" t="s">
        <v>106</v>
      </c>
      <c r="N71" t="s">
        <v>107</v>
      </c>
      <c r="O71" s="27" t="s">
        <v>93</v>
      </c>
      <c r="P71" s="51" t="s">
        <v>99</v>
      </c>
      <c r="Q71" t="s">
        <v>119</v>
      </c>
      <c r="R71" s="27" t="s">
        <v>199</v>
      </c>
      <c r="S71" s="51">
        <f t="shared" si="9"/>
        <v>0</v>
      </c>
      <c r="T71">
        <f t="shared" si="10"/>
        <v>5</v>
      </c>
      <c r="U71">
        <f t="shared" si="11"/>
        <v>0</v>
      </c>
      <c r="V71">
        <f t="shared" si="12"/>
        <v>1</v>
      </c>
      <c r="W71">
        <f t="shared" si="13"/>
        <v>0</v>
      </c>
      <c r="X71">
        <f t="shared" si="14"/>
        <v>0</v>
      </c>
      <c r="Y71" s="53">
        <f t="shared" si="15"/>
        <v>6</v>
      </c>
      <c r="Z71" s="27">
        <f t="shared" si="16"/>
        <v>2</v>
      </c>
      <c r="AA71" s="51"/>
      <c r="AJ71" s="51" t="s">
        <v>97</v>
      </c>
      <c r="AK71" t="s">
        <v>97</v>
      </c>
      <c r="AM71" t="s">
        <v>97</v>
      </c>
      <c r="BA71" t="s">
        <v>97</v>
      </c>
      <c r="BB71" t="s">
        <v>97</v>
      </c>
      <c r="BF71" s="51">
        <f t="shared" si="17"/>
        <v>0</v>
      </c>
      <c r="BG71" s="51"/>
      <c r="BP71" s="51"/>
      <c r="BS71" s="27" t="s">
        <v>97</v>
      </c>
      <c r="BT71" s="51"/>
      <c r="BW71" s="51"/>
    </row>
    <row r="72" spans="1:75">
      <c r="A72" s="27">
        <v>70</v>
      </c>
      <c r="B72" s="51" t="s">
        <v>163</v>
      </c>
      <c r="C72" t="s">
        <v>1493</v>
      </c>
      <c r="D72" t="s">
        <v>164</v>
      </c>
      <c r="E72" t="s">
        <v>87</v>
      </c>
      <c r="F72" t="s">
        <v>165</v>
      </c>
      <c r="G72" t="s">
        <v>89</v>
      </c>
      <c r="H72" s="52" t="s">
        <v>166</v>
      </c>
      <c r="I72" s="51" t="s">
        <v>89</v>
      </c>
      <c r="J72" s="129" t="s">
        <v>159</v>
      </c>
      <c r="K72" s="28">
        <v>43497</v>
      </c>
      <c r="L72" s="28"/>
      <c r="M72" t="s">
        <v>106</v>
      </c>
      <c r="N72" t="s">
        <v>107</v>
      </c>
      <c r="O72" s="27" t="s">
        <v>93</v>
      </c>
      <c r="P72" s="51" t="s">
        <v>99</v>
      </c>
      <c r="Q72" t="s">
        <v>119</v>
      </c>
      <c r="R72" s="27" t="s">
        <v>200</v>
      </c>
      <c r="S72" s="51">
        <f t="shared" si="9"/>
        <v>0</v>
      </c>
      <c r="T72">
        <f t="shared" si="10"/>
        <v>0</v>
      </c>
      <c r="U72">
        <f t="shared" si="11"/>
        <v>0</v>
      </c>
      <c r="V72">
        <f t="shared" si="12"/>
        <v>1</v>
      </c>
      <c r="W72">
        <f t="shared" si="13"/>
        <v>1</v>
      </c>
      <c r="X72">
        <f t="shared" si="14"/>
        <v>0</v>
      </c>
      <c r="Y72" s="53">
        <f t="shared" si="15"/>
        <v>2</v>
      </c>
      <c r="Z72" s="27">
        <f t="shared" si="16"/>
        <v>2</v>
      </c>
      <c r="AA72" s="51"/>
      <c r="AJ72" s="51"/>
      <c r="BF72" s="51">
        <f t="shared" si="17"/>
        <v>0</v>
      </c>
      <c r="BG72" s="51"/>
      <c r="BP72" s="51"/>
      <c r="BS72" s="27" t="s">
        <v>97</v>
      </c>
      <c r="BT72" s="51"/>
      <c r="BU72" t="s">
        <v>97</v>
      </c>
      <c r="BW72" s="51"/>
    </row>
    <row r="73" spans="1:75">
      <c r="A73" s="27">
        <v>71</v>
      </c>
      <c r="B73" s="51" t="s">
        <v>163</v>
      </c>
      <c r="C73" t="s">
        <v>1493</v>
      </c>
      <c r="D73" t="s">
        <v>164</v>
      </c>
      <c r="E73" t="s">
        <v>87</v>
      </c>
      <c r="F73" t="s">
        <v>165</v>
      </c>
      <c r="G73" t="s">
        <v>89</v>
      </c>
      <c r="H73" s="52" t="s">
        <v>166</v>
      </c>
      <c r="I73" s="51" t="s">
        <v>89</v>
      </c>
      <c r="J73" s="129" t="s">
        <v>201</v>
      </c>
      <c r="K73" s="28">
        <v>43644</v>
      </c>
      <c r="L73" s="28"/>
      <c r="M73" t="s">
        <v>106</v>
      </c>
      <c r="N73" t="s">
        <v>107</v>
      </c>
      <c r="O73" s="27" t="s">
        <v>93</v>
      </c>
      <c r="P73" s="51" t="s">
        <v>99</v>
      </c>
      <c r="Q73" t="s">
        <v>119</v>
      </c>
      <c r="R73" s="27" t="s">
        <v>202</v>
      </c>
      <c r="S73" s="51">
        <f t="shared" si="9"/>
        <v>1</v>
      </c>
      <c r="T73">
        <f t="shared" si="10"/>
        <v>5</v>
      </c>
      <c r="U73">
        <f t="shared" si="11"/>
        <v>0</v>
      </c>
      <c r="V73">
        <f t="shared" si="12"/>
        <v>0</v>
      </c>
      <c r="W73">
        <f t="shared" si="13"/>
        <v>1</v>
      </c>
      <c r="X73">
        <f t="shared" si="14"/>
        <v>0</v>
      </c>
      <c r="Y73" s="53">
        <f t="shared" si="15"/>
        <v>7</v>
      </c>
      <c r="Z73" s="27">
        <f t="shared" si="16"/>
        <v>3</v>
      </c>
      <c r="AA73" s="51"/>
      <c r="AD73" t="s">
        <v>97</v>
      </c>
      <c r="AJ73" s="51" t="s">
        <v>97</v>
      </c>
      <c r="AK73" t="s">
        <v>97</v>
      </c>
      <c r="AP73" t="s">
        <v>97</v>
      </c>
      <c r="AQ73" t="s">
        <v>97</v>
      </c>
      <c r="AU73" t="s">
        <v>97</v>
      </c>
      <c r="BF73" s="51">
        <f t="shared" si="17"/>
        <v>0</v>
      </c>
      <c r="BG73" s="51"/>
      <c r="BP73" s="51"/>
      <c r="BT73" s="51"/>
      <c r="BV73" s="27" t="s">
        <v>97</v>
      </c>
      <c r="BW73" s="51"/>
    </row>
    <row r="74" spans="1:75">
      <c r="A74" s="27">
        <v>72</v>
      </c>
      <c r="B74" s="51" t="s">
        <v>163</v>
      </c>
      <c r="C74" t="s">
        <v>1493</v>
      </c>
      <c r="D74" t="s">
        <v>181</v>
      </c>
      <c r="E74" t="s">
        <v>87</v>
      </c>
      <c r="F74" t="s">
        <v>165</v>
      </c>
      <c r="G74" t="s">
        <v>89</v>
      </c>
      <c r="H74" s="52" t="s">
        <v>166</v>
      </c>
      <c r="I74" s="51" t="s">
        <v>89</v>
      </c>
      <c r="J74" s="129" t="s">
        <v>203</v>
      </c>
      <c r="K74" s="28">
        <v>43647</v>
      </c>
      <c r="L74" s="28"/>
      <c r="M74" t="s">
        <v>171</v>
      </c>
      <c r="N74" t="s">
        <v>172</v>
      </c>
      <c r="O74" s="27" t="s">
        <v>173</v>
      </c>
      <c r="P74" s="51" t="s">
        <v>99</v>
      </c>
      <c r="Q74" t="s">
        <v>119</v>
      </c>
      <c r="R74" s="27" t="s">
        <v>204</v>
      </c>
      <c r="S74" s="51">
        <f t="shared" si="9"/>
        <v>0</v>
      </c>
      <c r="T74">
        <f t="shared" si="10"/>
        <v>0</v>
      </c>
      <c r="U74">
        <f t="shared" si="11"/>
        <v>0</v>
      </c>
      <c r="V74">
        <f t="shared" si="12"/>
        <v>1</v>
      </c>
      <c r="W74">
        <f t="shared" si="13"/>
        <v>0</v>
      </c>
      <c r="X74">
        <f t="shared" si="14"/>
        <v>0</v>
      </c>
      <c r="Y74" s="53">
        <f t="shared" si="15"/>
        <v>1</v>
      </c>
      <c r="Z74" s="27">
        <f t="shared" si="16"/>
        <v>1</v>
      </c>
      <c r="AA74" s="51"/>
      <c r="AJ74" s="51"/>
      <c r="BF74" s="51">
        <f t="shared" si="17"/>
        <v>0</v>
      </c>
      <c r="BG74" s="51"/>
      <c r="BP74" s="51" t="s">
        <v>97</v>
      </c>
      <c r="BT74" s="51"/>
      <c r="BW74" s="51"/>
    </row>
    <row r="75" spans="1:75">
      <c r="A75" s="27">
        <v>73</v>
      </c>
      <c r="B75" s="51" t="s">
        <v>163</v>
      </c>
      <c r="C75" t="s">
        <v>1493</v>
      </c>
      <c r="D75" t="s">
        <v>164</v>
      </c>
      <c r="E75" t="s">
        <v>87</v>
      </c>
      <c r="F75" t="s">
        <v>165</v>
      </c>
      <c r="G75" t="s">
        <v>89</v>
      </c>
      <c r="H75" s="52" t="s">
        <v>166</v>
      </c>
      <c r="I75" s="51" t="s">
        <v>89</v>
      </c>
      <c r="J75" s="129" t="s">
        <v>205</v>
      </c>
      <c r="K75" s="28">
        <v>43863</v>
      </c>
      <c r="L75" s="28"/>
      <c r="M75" t="s">
        <v>106</v>
      </c>
      <c r="N75" t="s">
        <v>107</v>
      </c>
      <c r="O75" s="27" t="s">
        <v>93</v>
      </c>
      <c r="P75" s="51" t="s">
        <v>99</v>
      </c>
      <c r="Q75" t="s">
        <v>95</v>
      </c>
      <c r="R75" s="27" t="s">
        <v>206</v>
      </c>
      <c r="S75" s="51">
        <f t="shared" si="9"/>
        <v>0</v>
      </c>
      <c r="T75">
        <f t="shared" si="10"/>
        <v>0</v>
      </c>
      <c r="U75">
        <f t="shared" si="11"/>
        <v>0</v>
      </c>
      <c r="V75">
        <f t="shared" si="12"/>
        <v>0</v>
      </c>
      <c r="W75">
        <f t="shared" si="13"/>
        <v>2</v>
      </c>
      <c r="X75">
        <f t="shared" si="14"/>
        <v>0</v>
      </c>
      <c r="Y75" s="53">
        <f t="shared" si="15"/>
        <v>2</v>
      </c>
      <c r="Z75" s="27">
        <f t="shared" si="16"/>
        <v>1</v>
      </c>
      <c r="AA75" s="51"/>
      <c r="AJ75" s="51"/>
      <c r="BF75" s="51">
        <f t="shared" si="17"/>
        <v>0</v>
      </c>
      <c r="BG75" s="51"/>
      <c r="BP75" s="51"/>
      <c r="BT75" s="51"/>
      <c r="BU75" t="s">
        <v>97</v>
      </c>
      <c r="BV75" s="27" t="s">
        <v>97</v>
      </c>
      <c r="BW75" s="51"/>
    </row>
    <row r="76" spans="1:75">
      <c r="A76" s="27">
        <v>74</v>
      </c>
      <c r="B76" s="51" t="s">
        <v>163</v>
      </c>
      <c r="C76" t="s">
        <v>1493</v>
      </c>
      <c r="D76" t="s">
        <v>164</v>
      </c>
      <c r="E76" t="s">
        <v>87</v>
      </c>
      <c r="F76" t="s">
        <v>165</v>
      </c>
      <c r="G76" t="s">
        <v>89</v>
      </c>
      <c r="H76" s="52" t="s">
        <v>166</v>
      </c>
      <c r="I76" s="51" t="s">
        <v>89</v>
      </c>
      <c r="J76" s="129" t="s">
        <v>207</v>
      </c>
      <c r="K76" s="28">
        <v>43872</v>
      </c>
      <c r="L76" s="28"/>
      <c r="M76" t="s">
        <v>106</v>
      </c>
      <c r="N76" t="s">
        <v>107</v>
      </c>
      <c r="O76" s="27" t="s">
        <v>93</v>
      </c>
      <c r="P76" s="51" t="s">
        <v>99</v>
      </c>
      <c r="Q76" t="s">
        <v>95</v>
      </c>
      <c r="R76" s="27" t="s">
        <v>208</v>
      </c>
      <c r="S76" s="51">
        <f t="shared" si="9"/>
        <v>0</v>
      </c>
      <c r="T76">
        <f t="shared" si="10"/>
        <v>4</v>
      </c>
      <c r="U76">
        <f t="shared" si="11"/>
        <v>0</v>
      </c>
      <c r="V76">
        <f t="shared" si="12"/>
        <v>0</v>
      </c>
      <c r="W76">
        <f t="shared" si="13"/>
        <v>1</v>
      </c>
      <c r="X76">
        <f t="shared" si="14"/>
        <v>0</v>
      </c>
      <c r="Y76" s="53">
        <f t="shared" si="15"/>
        <v>5</v>
      </c>
      <c r="Z76" s="27">
        <f t="shared" si="16"/>
        <v>2</v>
      </c>
      <c r="AA76" s="51"/>
      <c r="AJ76" s="51" t="s">
        <v>97</v>
      </c>
      <c r="AM76" t="s">
        <v>97</v>
      </c>
      <c r="AY76" t="s">
        <v>97</v>
      </c>
      <c r="BA76" t="s">
        <v>97</v>
      </c>
      <c r="BF76" s="51">
        <f t="shared" si="17"/>
        <v>0</v>
      </c>
      <c r="BG76" s="51"/>
      <c r="BP76" s="51"/>
      <c r="BT76" s="51"/>
      <c r="BU76" t="s">
        <v>97</v>
      </c>
      <c r="BW76" s="51"/>
    </row>
    <row r="77" spans="1:75">
      <c r="A77" s="27">
        <v>75</v>
      </c>
      <c r="B77" s="51" t="s">
        <v>163</v>
      </c>
      <c r="C77" t="s">
        <v>1493</v>
      </c>
      <c r="D77" t="s">
        <v>164</v>
      </c>
      <c r="E77" t="s">
        <v>87</v>
      </c>
      <c r="F77" t="s">
        <v>165</v>
      </c>
      <c r="G77" t="s">
        <v>89</v>
      </c>
      <c r="H77" s="52" t="s">
        <v>166</v>
      </c>
      <c r="I77" s="51" t="s">
        <v>89</v>
      </c>
      <c r="J77" s="129" t="s">
        <v>209</v>
      </c>
      <c r="K77" s="28">
        <v>43955</v>
      </c>
      <c r="L77" s="28"/>
      <c r="M77" t="s">
        <v>106</v>
      </c>
      <c r="N77" t="s">
        <v>107</v>
      </c>
      <c r="O77" s="27" t="s">
        <v>93</v>
      </c>
      <c r="P77" s="51" t="s">
        <v>99</v>
      </c>
      <c r="Q77" t="s">
        <v>95</v>
      </c>
      <c r="R77" s="27" t="s">
        <v>210</v>
      </c>
      <c r="S77" s="51">
        <f t="shared" si="9"/>
        <v>0</v>
      </c>
      <c r="T77">
        <f t="shared" si="10"/>
        <v>2</v>
      </c>
      <c r="U77">
        <f t="shared" si="11"/>
        <v>0</v>
      </c>
      <c r="V77">
        <f t="shared" si="12"/>
        <v>1</v>
      </c>
      <c r="W77">
        <f t="shared" si="13"/>
        <v>1</v>
      </c>
      <c r="X77">
        <f t="shared" si="14"/>
        <v>0</v>
      </c>
      <c r="Y77" s="53">
        <f t="shared" si="15"/>
        <v>4</v>
      </c>
      <c r="Z77" s="27">
        <f t="shared" si="16"/>
        <v>3</v>
      </c>
      <c r="AA77" s="51"/>
      <c r="AJ77" s="51"/>
      <c r="AY77" t="s">
        <v>97</v>
      </c>
      <c r="BA77" t="s">
        <v>97</v>
      </c>
      <c r="BF77" s="51">
        <f t="shared" si="17"/>
        <v>0</v>
      </c>
      <c r="BG77" s="51"/>
      <c r="BP77" s="51"/>
      <c r="BR77" t="s">
        <v>97</v>
      </c>
      <c r="BT77" s="51"/>
      <c r="BU77" t="s">
        <v>97</v>
      </c>
      <c r="BW77" s="51"/>
    </row>
    <row r="78" spans="1:75">
      <c r="A78" s="27">
        <v>76</v>
      </c>
      <c r="B78" s="51" t="s">
        <v>163</v>
      </c>
      <c r="C78" t="s">
        <v>85</v>
      </c>
      <c r="D78" t="s">
        <v>559</v>
      </c>
      <c r="E78" t="s">
        <v>468</v>
      </c>
      <c r="F78" t="s">
        <v>165</v>
      </c>
      <c r="G78" t="s">
        <v>89</v>
      </c>
      <c r="H78" s="52" t="s">
        <v>166</v>
      </c>
      <c r="I78" s="51" t="s">
        <v>89</v>
      </c>
      <c r="J78" s="129" t="s">
        <v>560</v>
      </c>
      <c r="K78" s="28">
        <v>42948</v>
      </c>
      <c r="L78" s="28"/>
      <c r="M78" t="s">
        <v>165</v>
      </c>
      <c r="N78" t="s">
        <v>561</v>
      </c>
      <c r="O78" s="27" t="s">
        <v>147</v>
      </c>
      <c r="P78" s="51" t="s">
        <v>562</v>
      </c>
      <c r="Q78" t="s">
        <v>122</v>
      </c>
      <c r="R78" s="27" t="s">
        <v>563</v>
      </c>
      <c r="S78" s="51">
        <f t="shared" si="9"/>
        <v>1</v>
      </c>
      <c r="T78">
        <f t="shared" si="10"/>
        <v>0</v>
      </c>
      <c r="U78">
        <f t="shared" si="11"/>
        <v>0</v>
      </c>
      <c r="V78">
        <f t="shared" si="12"/>
        <v>0</v>
      </c>
      <c r="W78">
        <f t="shared" si="13"/>
        <v>0</v>
      </c>
      <c r="X78">
        <f t="shared" si="14"/>
        <v>0</v>
      </c>
      <c r="Y78" s="53">
        <f t="shared" si="15"/>
        <v>1</v>
      </c>
      <c r="Z78" s="27">
        <f t="shared" si="16"/>
        <v>1</v>
      </c>
      <c r="AA78" s="51"/>
      <c r="AB78" t="s">
        <v>97</v>
      </c>
      <c r="AJ78" s="51"/>
      <c r="BF78" s="51">
        <f t="shared" si="17"/>
        <v>0</v>
      </c>
      <c r="BG78" s="51"/>
      <c r="BP78" s="51"/>
      <c r="BT78" s="51"/>
      <c r="BW78" s="51"/>
    </row>
    <row r="79" spans="1:75">
      <c r="A79" s="27">
        <v>77</v>
      </c>
      <c r="B79" s="51" t="s">
        <v>163</v>
      </c>
      <c r="C79" t="s">
        <v>1493</v>
      </c>
      <c r="D79" t="s">
        <v>164</v>
      </c>
      <c r="E79" t="s">
        <v>87</v>
      </c>
      <c r="F79" t="s">
        <v>165</v>
      </c>
      <c r="G79" t="s">
        <v>89</v>
      </c>
      <c r="H79" s="52" t="s">
        <v>166</v>
      </c>
      <c r="I79" s="51" t="s">
        <v>89</v>
      </c>
      <c r="J79" s="129" t="s">
        <v>1023</v>
      </c>
      <c r="K79" s="28">
        <v>43545</v>
      </c>
      <c r="L79" s="28"/>
      <c r="M79" t="s">
        <v>106</v>
      </c>
      <c r="N79" t="s">
        <v>107</v>
      </c>
      <c r="O79" s="27" t="s">
        <v>93</v>
      </c>
      <c r="P79" s="51" t="s">
        <v>99</v>
      </c>
      <c r="Q79" t="s">
        <v>119</v>
      </c>
      <c r="R79" s="27" t="s">
        <v>1024</v>
      </c>
      <c r="S79" s="51">
        <f t="shared" si="9"/>
        <v>0</v>
      </c>
      <c r="T79">
        <f t="shared" si="10"/>
        <v>3</v>
      </c>
      <c r="U79">
        <f t="shared" si="11"/>
        <v>0</v>
      </c>
      <c r="V79">
        <f t="shared" si="12"/>
        <v>0</v>
      </c>
      <c r="W79">
        <f t="shared" si="13"/>
        <v>1</v>
      </c>
      <c r="X79">
        <f t="shared" si="14"/>
        <v>0</v>
      </c>
      <c r="Y79" s="53">
        <f t="shared" si="15"/>
        <v>4</v>
      </c>
      <c r="Z79" s="27">
        <f t="shared" si="16"/>
        <v>2</v>
      </c>
      <c r="AA79" s="51"/>
      <c r="AJ79" s="51"/>
      <c r="AZ79" t="s">
        <v>97</v>
      </c>
      <c r="BA79" t="s">
        <v>97</v>
      </c>
      <c r="BD79" t="s">
        <v>97</v>
      </c>
      <c r="BF79" s="51">
        <f t="shared" si="17"/>
        <v>1</v>
      </c>
      <c r="BG79" s="51"/>
      <c r="BP79" s="51"/>
      <c r="BT79" s="51"/>
      <c r="BU79" t="s">
        <v>97</v>
      </c>
      <c r="BW79" s="51"/>
    </row>
    <row r="80" spans="1:75">
      <c r="A80" s="27">
        <v>78</v>
      </c>
      <c r="B80" s="51" t="s">
        <v>163</v>
      </c>
      <c r="C80" t="s">
        <v>1493</v>
      </c>
      <c r="D80" t="s">
        <v>164</v>
      </c>
      <c r="E80" t="s">
        <v>87</v>
      </c>
      <c r="F80" t="s">
        <v>165</v>
      </c>
      <c r="G80" t="s">
        <v>89</v>
      </c>
      <c r="H80" s="52" t="s">
        <v>166</v>
      </c>
      <c r="I80" s="51" t="s">
        <v>89</v>
      </c>
      <c r="J80" s="129" t="s">
        <v>1025</v>
      </c>
      <c r="K80" s="28">
        <v>43545</v>
      </c>
      <c r="L80" s="28"/>
      <c r="M80" t="s">
        <v>106</v>
      </c>
      <c r="N80" t="s">
        <v>107</v>
      </c>
      <c r="O80" s="27" t="s">
        <v>93</v>
      </c>
      <c r="P80" s="51" t="s">
        <v>99</v>
      </c>
      <c r="Q80" t="s">
        <v>119</v>
      </c>
      <c r="R80" s="27" t="s">
        <v>1026</v>
      </c>
      <c r="S80" s="51">
        <f t="shared" si="9"/>
        <v>0</v>
      </c>
      <c r="T80">
        <f t="shared" si="10"/>
        <v>3</v>
      </c>
      <c r="U80">
        <f t="shared" si="11"/>
        <v>0</v>
      </c>
      <c r="V80">
        <f t="shared" si="12"/>
        <v>0</v>
      </c>
      <c r="W80">
        <f t="shared" si="13"/>
        <v>1</v>
      </c>
      <c r="X80">
        <f t="shared" si="14"/>
        <v>0</v>
      </c>
      <c r="Y80" s="53">
        <f t="shared" si="15"/>
        <v>4</v>
      </c>
      <c r="Z80" s="27">
        <f t="shared" si="16"/>
        <v>2</v>
      </c>
      <c r="AA80" s="51"/>
      <c r="AJ80" s="51"/>
      <c r="AZ80" t="s">
        <v>97</v>
      </c>
      <c r="BA80" t="s">
        <v>97</v>
      </c>
      <c r="BD80" t="s">
        <v>97</v>
      </c>
      <c r="BF80" s="51">
        <f t="shared" si="17"/>
        <v>1</v>
      </c>
      <c r="BG80" s="51"/>
      <c r="BP80" s="51"/>
      <c r="BT80" s="51"/>
      <c r="BU80" t="s">
        <v>97</v>
      </c>
      <c r="BW80" s="51"/>
    </row>
    <row r="81" spans="1:75">
      <c r="A81" s="27">
        <v>79</v>
      </c>
      <c r="B81" s="51" t="s">
        <v>163</v>
      </c>
      <c r="C81" t="s">
        <v>1493</v>
      </c>
      <c r="D81" t="s">
        <v>164</v>
      </c>
      <c r="E81" t="s">
        <v>87</v>
      </c>
      <c r="F81" t="s">
        <v>165</v>
      </c>
      <c r="G81" t="s">
        <v>89</v>
      </c>
      <c r="H81" s="52" t="s">
        <v>166</v>
      </c>
      <c r="I81" s="51" t="s">
        <v>89</v>
      </c>
      <c r="J81" s="129" t="s">
        <v>1027</v>
      </c>
      <c r="K81" s="28">
        <v>43545</v>
      </c>
      <c r="L81" s="28"/>
      <c r="M81" t="s">
        <v>106</v>
      </c>
      <c r="N81" t="s">
        <v>107</v>
      </c>
      <c r="O81" s="27" t="s">
        <v>93</v>
      </c>
      <c r="P81" s="51" t="s">
        <v>99</v>
      </c>
      <c r="Q81" t="s">
        <v>119</v>
      </c>
      <c r="R81" s="27" t="s">
        <v>1028</v>
      </c>
      <c r="S81" s="51">
        <f t="shared" si="9"/>
        <v>0</v>
      </c>
      <c r="T81">
        <f t="shared" si="10"/>
        <v>3</v>
      </c>
      <c r="U81">
        <f t="shared" si="11"/>
        <v>0</v>
      </c>
      <c r="V81">
        <f t="shared" si="12"/>
        <v>0</v>
      </c>
      <c r="W81">
        <f t="shared" si="13"/>
        <v>1</v>
      </c>
      <c r="X81">
        <f t="shared" si="14"/>
        <v>0</v>
      </c>
      <c r="Y81" s="53">
        <f t="shared" si="15"/>
        <v>4</v>
      </c>
      <c r="Z81" s="27">
        <f t="shared" si="16"/>
        <v>2</v>
      </c>
      <c r="AA81" s="51"/>
      <c r="AJ81" s="51"/>
      <c r="AZ81" t="s">
        <v>97</v>
      </c>
      <c r="BA81" t="s">
        <v>97</v>
      </c>
      <c r="BD81" t="s">
        <v>97</v>
      </c>
      <c r="BF81" s="51">
        <f t="shared" si="17"/>
        <v>1</v>
      </c>
      <c r="BG81" s="51"/>
      <c r="BP81" s="51"/>
      <c r="BT81" s="51"/>
      <c r="BU81" t="s">
        <v>97</v>
      </c>
      <c r="BW81" s="51"/>
    </row>
    <row r="82" spans="1:75">
      <c r="A82" s="27">
        <v>80</v>
      </c>
      <c r="B82" s="51" t="s">
        <v>163</v>
      </c>
      <c r="C82" t="s">
        <v>1493</v>
      </c>
      <c r="D82" t="s">
        <v>164</v>
      </c>
      <c r="E82" t="s">
        <v>87</v>
      </c>
      <c r="F82" t="s">
        <v>165</v>
      </c>
      <c r="G82" t="s">
        <v>89</v>
      </c>
      <c r="H82" s="52" t="s">
        <v>166</v>
      </c>
      <c r="I82" s="51" t="s">
        <v>89</v>
      </c>
      <c r="J82" s="129" t="s">
        <v>1029</v>
      </c>
      <c r="K82" s="28">
        <v>42276</v>
      </c>
      <c r="L82" s="28"/>
      <c r="M82" t="s">
        <v>106</v>
      </c>
      <c r="N82" t="s">
        <v>107</v>
      </c>
      <c r="O82" s="27" t="s">
        <v>93</v>
      </c>
      <c r="P82" s="51" t="s">
        <v>1006</v>
      </c>
      <c r="Q82" t="s">
        <v>119</v>
      </c>
      <c r="R82" s="27" t="s">
        <v>1030</v>
      </c>
      <c r="S82" s="51">
        <f t="shared" si="9"/>
        <v>0</v>
      </c>
      <c r="T82">
        <f t="shared" si="10"/>
        <v>3</v>
      </c>
      <c r="U82">
        <f t="shared" si="11"/>
        <v>0</v>
      </c>
      <c r="V82">
        <f t="shared" si="12"/>
        <v>0</v>
      </c>
      <c r="W82">
        <f t="shared" si="13"/>
        <v>0</v>
      </c>
      <c r="X82">
        <f t="shared" si="14"/>
        <v>0</v>
      </c>
      <c r="Y82" s="53">
        <f t="shared" si="15"/>
        <v>3</v>
      </c>
      <c r="Z82" s="27">
        <f t="shared" si="16"/>
        <v>1</v>
      </c>
      <c r="AA82" s="51"/>
      <c r="AJ82" s="51"/>
      <c r="AV82" t="s">
        <v>97</v>
      </c>
      <c r="BA82" t="s">
        <v>97</v>
      </c>
      <c r="BD82" t="s">
        <v>97</v>
      </c>
      <c r="BF82" s="51">
        <f t="shared" si="17"/>
        <v>1</v>
      </c>
      <c r="BG82" s="51"/>
      <c r="BP82" s="51"/>
      <c r="BT82" s="51"/>
      <c r="BW82" s="51"/>
    </row>
    <row r="83" spans="1:75">
      <c r="A83" s="27">
        <v>81</v>
      </c>
      <c r="B83" s="51" t="s">
        <v>163</v>
      </c>
      <c r="C83" t="s">
        <v>1493</v>
      </c>
      <c r="D83" t="s">
        <v>164</v>
      </c>
      <c r="E83" t="s">
        <v>87</v>
      </c>
      <c r="F83" t="s">
        <v>165</v>
      </c>
      <c r="G83" t="s">
        <v>89</v>
      </c>
      <c r="H83" s="52" t="s">
        <v>166</v>
      </c>
      <c r="I83" s="51" t="s">
        <v>89</v>
      </c>
      <c r="J83" s="62" t="s">
        <v>1031</v>
      </c>
      <c r="K83" s="28">
        <v>42276</v>
      </c>
      <c r="L83" s="28"/>
      <c r="M83" t="s">
        <v>106</v>
      </c>
      <c r="N83" t="s">
        <v>107</v>
      </c>
      <c r="O83" s="27" t="s">
        <v>93</v>
      </c>
      <c r="P83" s="51" t="s">
        <v>1006</v>
      </c>
      <c r="Q83" t="s">
        <v>95</v>
      </c>
      <c r="R83" s="27" t="s">
        <v>1032</v>
      </c>
      <c r="S83" s="51">
        <f t="shared" si="9"/>
        <v>0</v>
      </c>
      <c r="T83">
        <f t="shared" si="10"/>
        <v>3</v>
      </c>
      <c r="U83">
        <f t="shared" si="11"/>
        <v>0</v>
      </c>
      <c r="V83">
        <f t="shared" si="12"/>
        <v>0</v>
      </c>
      <c r="W83">
        <f t="shared" si="13"/>
        <v>0</v>
      </c>
      <c r="X83">
        <f t="shared" si="14"/>
        <v>0</v>
      </c>
      <c r="Y83" s="53">
        <f t="shared" si="15"/>
        <v>3</v>
      </c>
      <c r="Z83" s="27">
        <f t="shared" si="16"/>
        <v>1</v>
      </c>
      <c r="AA83" s="51"/>
      <c r="AJ83" s="51"/>
      <c r="AX83" t="s">
        <v>97</v>
      </c>
      <c r="BA83" t="s">
        <v>97</v>
      </c>
      <c r="BD83" t="s">
        <v>97</v>
      </c>
      <c r="BF83" s="51">
        <f t="shared" si="17"/>
        <v>1</v>
      </c>
      <c r="BG83" s="51"/>
      <c r="BP83" s="51"/>
      <c r="BT83" s="51"/>
      <c r="BW83" s="51"/>
    </row>
    <row r="84" spans="1:75">
      <c r="A84" s="27">
        <v>82</v>
      </c>
      <c r="B84" s="51" t="s">
        <v>163</v>
      </c>
      <c r="C84" t="s">
        <v>1493</v>
      </c>
      <c r="D84" t="s">
        <v>164</v>
      </c>
      <c r="E84" t="s">
        <v>87</v>
      </c>
      <c r="F84" t="s">
        <v>165</v>
      </c>
      <c r="G84" t="s">
        <v>89</v>
      </c>
      <c r="H84" s="52" t="s">
        <v>166</v>
      </c>
      <c r="I84" s="51" t="s">
        <v>89</v>
      </c>
      <c r="J84" s="62" t="s">
        <v>1033</v>
      </c>
      <c r="K84" s="28">
        <v>42276</v>
      </c>
      <c r="L84" s="28"/>
      <c r="M84" t="s">
        <v>106</v>
      </c>
      <c r="N84" t="s">
        <v>107</v>
      </c>
      <c r="O84" s="27" t="s">
        <v>93</v>
      </c>
      <c r="P84" s="51" t="s">
        <v>1006</v>
      </c>
      <c r="Q84" t="s">
        <v>95</v>
      </c>
      <c r="R84" s="27" t="s">
        <v>1034</v>
      </c>
      <c r="S84" s="51">
        <f t="shared" si="9"/>
        <v>0</v>
      </c>
      <c r="T84">
        <f t="shared" si="10"/>
        <v>3</v>
      </c>
      <c r="U84">
        <f t="shared" si="11"/>
        <v>0</v>
      </c>
      <c r="V84">
        <f t="shared" si="12"/>
        <v>0</v>
      </c>
      <c r="W84">
        <f t="shared" si="13"/>
        <v>0</v>
      </c>
      <c r="X84">
        <f t="shared" si="14"/>
        <v>0</v>
      </c>
      <c r="Y84" s="53">
        <f t="shared" si="15"/>
        <v>3</v>
      </c>
      <c r="Z84" s="27">
        <f t="shared" si="16"/>
        <v>1</v>
      </c>
      <c r="AA84" s="51"/>
      <c r="AJ84" s="51"/>
      <c r="AX84" t="s">
        <v>97</v>
      </c>
      <c r="BA84" t="s">
        <v>97</v>
      </c>
      <c r="BD84" t="s">
        <v>97</v>
      </c>
      <c r="BF84" s="51">
        <f t="shared" si="17"/>
        <v>1</v>
      </c>
      <c r="BG84" s="51"/>
      <c r="BP84" s="51"/>
      <c r="BT84" s="51"/>
      <c r="BW84" s="51"/>
    </row>
    <row r="85" spans="1:75">
      <c r="A85" s="27">
        <v>83</v>
      </c>
      <c r="B85" s="51" t="s">
        <v>163</v>
      </c>
      <c r="C85" t="s">
        <v>1493</v>
      </c>
      <c r="D85" t="s">
        <v>164</v>
      </c>
      <c r="E85" t="s">
        <v>87</v>
      </c>
      <c r="F85" t="s">
        <v>165</v>
      </c>
      <c r="G85" t="s">
        <v>89</v>
      </c>
      <c r="H85" s="52" t="s">
        <v>166</v>
      </c>
      <c r="I85" s="51" t="s">
        <v>89</v>
      </c>
      <c r="J85" s="129" t="s">
        <v>1035</v>
      </c>
      <c r="K85" s="28">
        <v>42276</v>
      </c>
      <c r="L85" s="28"/>
      <c r="M85" t="s">
        <v>106</v>
      </c>
      <c r="N85" t="s">
        <v>107</v>
      </c>
      <c r="O85" s="27" t="s">
        <v>93</v>
      </c>
      <c r="P85" s="51" t="s">
        <v>1006</v>
      </c>
      <c r="Q85" t="s">
        <v>95</v>
      </c>
      <c r="R85" s="27" t="s">
        <v>1036</v>
      </c>
      <c r="S85" s="51">
        <f t="shared" si="9"/>
        <v>0</v>
      </c>
      <c r="T85">
        <f t="shared" si="10"/>
        <v>3</v>
      </c>
      <c r="U85">
        <f t="shared" si="11"/>
        <v>0</v>
      </c>
      <c r="V85">
        <f t="shared" si="12"/>
        <v>0</v>
      </c>
      <c r="W85">
        <f t="shared" si="13"/>
        <v>0</v>
      </c>
      <c r="X85">
        <f t="shared" si="14"/>
        <v>0</v>
      </c>
      <c r="Y85" s="53">
        <f t="shared" si="15"/>
        <v>3</v>
      </c>
      <c r="Z85" s="27">
        <f t="shared" si="16"/>
        <v>1</v>
      </c>
      <c r="AA85" s="51"/>
      <c r="AJ85" s="51"/>
      <c r="AV85" t="s">
        <v>97</v>
      </c>
      <c r="BA85" t="s">
        <v>97</v>
      </c>
      <c r="BD85" t="s">
        <v>97</v>
      </c>
      <c r="BF85" s="51">
        <f t="shared" si="17"/>
        <v>1</v>
      </c>
      <c r="BG85" s="51"/>
      <c r="BP85" s="51"/>
      <c r="BT85" s="51"/>
      <c r="BW85" s="51"/>
    </row>
    <row r="86" spans="1:75">
      <c r="A86" s="27">
        <v>84</v>
      </c>
      <c r="B86" s="51" t="s">
        <v>163</v>
      </c>
      <c r="C86" t="s">
        <v>1493</v>
      </c>
      <c r="D86" t="s">
        <v>164</v>
      </c>
      <c r="E86" t="s">
        <v>87</v>
      </c>
      <c r="F86" t="s">
        <v>165</v>
      </c>
      <c r="G86" t="s">
        <v>89</v>
      </c>
      <c r="H86" s="52" t="s">
        <v>166</v>
      </c>
      <c r="I86" s="51" t="s">
        <v>89</v>
      </c>
      <c r="J86" s="129" t="s">
        <v>1037</v>
      </c>
      <c r="K86" s="28">
        <v>42276</v>
      </c>
      <c r="L86" s="28"/>
      <c r="M86" t="s">
        <v>106</v>
      </c>
      <c r="N86" t="s">
        <v>107</v>
      </c>
      <c r="O86" s="27" t="s">
        <v>93</v>
      </c>
      <c r="P86" s="51" t="s">
        <v>1006</v>
      </c>
      <c r="Q86" t="s">
        <v>95</v>
      </c>
      <c r="R86" s="27" t="s">
        <v>1038</v>
      </c>
      <c r="S86" s="51">
        <f t="shared" si="9"/>
        <v>0</v>
      </c>
      <c r="T86">
        <f t="shared" si="10"/>
        <v>3</v>
      </c>
      <c r="U86">
        <f t="shared" si="11"/>
        <v>0</v>
      </c>
      <c r="V86">
        <f t="shared" si="12"/>
        <v>0</v>
      </c>
      <c r="W86">
        <f t="shared" si="13"/>
        <v>0</v>
      </c>
      <c r="X86">
        <f t="shared" si="14"/>
        <v>0</v>
      </c>
      <c r="Y86" s="53">
        <f t="shared" si="15"/>
        <v>3</v>
      </c>
      <c r="Z86" s="27">
        <f t="shared" si="16"/>
        <v>1</v>
      </c>
      <c r="AA86" s="51"/>
      <c r="AJ86" s="51"/>
      <c r="AV86" t="s">
        <v>97</v>
      </c>
      <c r="BA86" t="s">
        <v>97</v>
      </c>
      <c r="BD86" t="s">
        <v>97</v>
      </c>
      <c r="BF86" s="51">
        <f t="shared" si="17"/>
        <v>1</v>
      </c>
      <c r="BG86" s="51"/>
      <c r="BP86" s="51"/>
      <c r="BT86" s="51"/>
      <c r="BW86" s="51"/>
    </row>
    <row r="87" spans="1:75">
      <c r="A87" s="27">
        <v>85</v>
      </c>
      <c r="B87" s="51" t="s">
        <v>163</v>
      </c>
      <c r="C87" t="s">
        <v>1493</v>
      </c>
      <c r="D87" t="s">
        <v>164</v>
      </c>
      <c r="E87" t="s">
        <v>87</v>
      </c>
      <c r="F87" t="s">
        <v>165</v>
      </c>
      <c r="G87" t="s">
        <v>89</v>
      </c>
      <c r="H87" s="52" t="s">
        <v>166</v>
      </c>
      <c r="I87" s="51" t="s">
        <v>89</v>
      </c>
      <c r="J87" s="129" t="s">
        <v>1039</v>
      </c>
      <c r="K87" s="28">
        <v>42276</v>
      </c>
      <c r="L87" s="28"/>
      <c r="M87" t="s">
        <v>106</v>
      </c>
      <c r="N87" t="s">
        <v>107</v>
      </c>
      <c r="O87" s="27" t="s">
        <v>93</v>
      </c>
      <c r="P87" s="51" t="s">
        <v>1006</v>
      </c>
      <c r="Q87" t="s">
        <v>95</v>
      </c>
      <c r="R87" s="27" t="s">
        <v>1040</v>
      </c>
      <c r="S87" s="51">
        <f t="shared" si="9"/>
        <v>0</v>
      </c>
      <c r="T87">
        <f t="shared" si="10"/>
        <v>3</v>
      </c>
      <c r="U87">
        <f t="shared" si="11"/>
        <v>0</v>
      </c>
      <c r="V87">
        <f t="shared" si="12"/>
        <v>0</v>
      </c>
      <c r="W87">
        <f t="shared" si="13"/>
        <v>0</v>
      </c>
      <c r="X87">
        <f t="shared" si="14"/>
        <v>0</v>
      </c>
      <c r="Y87" s="53">
        <f t="shared" si="15"/>
        <v>3</v>
      </c>
      <c r="Z87" s="27">
        <f t="shared" si="16"/>
        <v>1</v>
      </c>
      <c r="AA87" s="51"/>
      <c r="AJ87" s="51"/>
      <c r="AV87" t="s">
        <v>97</v>
      </c>
      <c r="BA87" t="s">
        <v>97</v>
      </c>
      <c r="BD87" t="s">
        <v>97</v>
      </c>
      <c r="BF87" s="51">
        <f t="shared" si="17"/>
        <v>1</v>
      </c>
      <c r="BG87" s="51"/>
      <c r="BP87" s="51"/>
      <c r="BT87" s="51"/>
      <c r="BW87" s="51"/>
    </row>
    <row r="88" spans="1:75">
      <c r="A88" s="27">
        <v>86</v>
      </c>
      <c r="B88" s="51" t="s">
        <v>163</v>
      </c>
      <c r="C88" t="s">
        <v>1493</v>
      </c>
      <c r="D88" t="s">
        <v>164</v>
      </c>
      <c r="E88" t="s">
        <v>87</v>
      </c>
      <c r="F88" t="s">
        <v>165</v>
      </c>
      <c r="G88" t="s">
        <v>89</v>
      </c>
      <c r="H88" s="52" t="s">
        <v>166</v>
      </c>
      <c r="I88" s="51" t="s">
        <v>89</v>
      </c>
      <c r="J88" s="129" t="s">
        <v>1041</v>
      </c>
      <c r="K88" s="28">
        <v>43473</v>
      </c>
      <c r="L88" s="28"/>
      <c r="M88" t="s">
        <v>106</v>
      </c>
      <c r="N88" t="s">
        <v>107</v>
      </c>
      <c r="O88" s="27" t="s">
        <v>93</v>
      </c>
      <c r="P88" s="51" t="s">
        <v>99</v>
      </c>
      <c r="Q88" t="s">
        <v>95</v>
      </c>
      <c r="R88" s="27" t="s">
        <v>1042</v>
      </c>
      <c r="S88" s="51">
        <f t="shared" si="9"/>
        <v>0</v>
      </c>
      <c r="T88">
        <f t="shared" si="10"/>
        <v>3</v>
      </c>
      <c r="U88">
        <f t="shared" si="11"/>
        <v>0</v>
      </c>
      <c r="V88">
        <f t="shared" si="12"/>
        <v>0</v>
      </c>
      <c r="W88">
        <f t="shared" si="13"/>
        <v>0</v>
      </c>
      <c r="X88">
        <f t="shared" si="14"/>
        <v>0</v>
      </c>
      <c r="Y88" s="53">
        <f t="shared" si="15"/>
        <v>3</v>
      </c>
      <c r="Z88" s="27">
        <f t="shared" si="16"/>
        <v>1</v>
      </c>
      <c r="AA88" s="51"/>
      <c r="AJ88" s="51" t="s">
        <v>97</v>
      </c>
      <c r="BA88" t="s">
        <v>97</v>
      </c>
      <c r="BD88" t="s">
        <v>97</v>
      </c>
      <c r="BF88" s="51">
        <f t="shared" si="17"/>
        <v>1</v>
      </c>
      <c r="BG88" s="51"/>
      <c r="BP88" s="51"/>
      <c r="BT88" s="51"/>
      <c r="BW88" s="51"/>
    </row>
    <row r="89" spans="1:75">
      <c r="A89" s="27">
        <v>87</v>
      </c>
      <c r="B89" s="51" t="s">
        <v>163</v>
      </c>
      <c r="C89" t="s">
        <v>1493</v>
      </c>
      <c r="D89" t="s">
        <v>164</v>
      </c>
      <c r="E89" t="s">
        <v>87</v>
      </c>
      <c r="F89" t="s">
        <v>165</v>
      </c>
      <c r="G89" t="s">
        <v>89</v>
      </c>
      <c r="H89" s="52" t="s">
        <v>166</v>
      </c>
      <c r="I89" s="51" t="s">
        <v>89</v>
      </c>
      <c r="J89" s="129" t="s">
        <v>1043</v>
      </c>
      <c r="K89" s="28">
        <v>42278</v>
      </c>
      <c r="L89" s="28"/>
      <c r="M89" t="s">
        <v>106</v>
      </c>
      <c r="N89" t="s">
        <v>107</v>
      </c>
      <c r="O89" s="27" t="s">
        <v>93</v>
      </c>
      <c r="P89" s="51" t="s">
        <v>99</v>
      </c>
      <c r="Q89" t="s">
        <v>95</v>
      </c>
      <c r="R89" s="27" t="s">
        <v>1044</v>
      </c>
      <c r="S89" s="51">
        <f t="shared" si="9"/>
        <v>0</v>
      </c>
      <c r="T89">
        <f t="shared" si="10"/>
        <v>2</v>
      </c>
      <c r="U89">
        <f t="shared" si="11"/>
        <v>0</v>
      </c>
      <c r="V89">
        <f t="shared" si="12"/>
        <v>0</v>
      </c>
      <c r="W89">
        <f t="shared" si="13"/>
        <v>0</v>
      </c>
      <c r="X89">
        <f t="shared" si="14"/>
        <v>0</v>
      </c>
      <c r="Y89" s="53">
        <f t="shared" si="15"/>
        <v>2</v>
      </c>
      <c r="Z89" s="27">
        <f t="shared" si="16"/>
        <v>1</v>
      </c>
      <c r="AA89" s="51"/>
      <c r="AJ89" s="51"/>
      <c r="BB89" t="s">
        <v>97</v>
      </c>
      <c r="BE89" s="27" t="s">
        <v>97</v>
      </c>
      <c r="BF89" s="51">
        <f t="shared" si="17"/>
        <v>1</v>
      </c>
      <c r="BG89" s="51"/>
      <c r="BP89" s="51"/>
      <c r="BT89" s="51"/>
      <c r="BW89" s="51"/>
    </row>
    <row r="90" spans="1:75">
      <c r="A90" s="27">
        <v>88</v>
      </c>
      <c r="B90" s="51" t="s">
        <v>163</v>
      </c>
      <c r="C90" t="s">
        <v>1493</v>
      </c>
      <c r="D90" t="s">
        <v>164</v>
      </c>
      <c r="E90" t="s">
        <v>87</v>
      </c>
      <c r="F90" t="s">
        <v>165</v>
      </c>
      <c r="G90" t="s">
        <v>89</v>
      </c>
      <c r="H90" s="52" t="s">
        <v>166</v>
      </c>
      <c r="I90" s="51" t="s">
        <v>89</v>
      </c>
      <c r="J90" s="129" t="s">
        <v>1045</v>
      </c>
      <c r="K90" s="28">
        <v>42278</v>
      </c>
      <c r="L90" s="28"/>
      <c r="M90" t="s">
        <v>106</v>
      </c>
      <c r="N90" t="s">
        <v>107</v>
      </c>
      <c r="O90" s="27" t="s">
        <v>93</v>
      </c>
      <c r="P90" s="51" t="s">
        <v>99</v>
      </c>
      <c r="Q90" t="s">
        <v>95</v>
      </c>
      <c r="R90" s="27" t="s">
        <v>1046</v>
      </c>
      <c r="S90" s="51">
        <f t="shared" si="9"/>
        <v>0</v>
      </c>
      <c r="T90">
        <f t="shared" si="10"/>
        <v>2</v>
      </c>
      <c r="U90">
        <f t="shared" si="11"/>
        <v>0</v>
      </c>
      <c r="V90">
        <f t="shared" si="12"/>
        <v>0</v>
      </c>
      <c r="W90">
        <f t="shared" si="13"/>
        <v>0</v>
      </c>
      <c r="X90">
        <f t="shared" si="14"/>
        <v>0</v>
      </c>
      <c r="Y90" s="53">
        <f t="shared" si="15"/>
        <v>2</v>
      </c>
      <c r="Z90" s="27">
        <f t="shared" si="16"/>
        <v>1</v>
      </c>
      <c r="AA90" s="51"/>
      <c r="AJ90" s="51"/>
      <c r="BB90" t="s">
        <v>97</v>
      </c>
      <c r="BE90" s="27" t="s">
        <v>97</v>
      </c>
      <c r="BF90" s="51">
        <f t="shared" si="17"/>
        <v>1</v>
      </c>
      <c r="BG90" s="51"/>
      <c r="BP90" s="51"/>
      <c r="BT90" s="51"/>
      <c r="BW90" s="51"/>
    </row>
    <row r="91" spans="1:75">
      <c r="A91" s="27">
        <v>89</v>
      </c>
      <c r="B91" s="51" t="s">
        <v>163</v>
      </c>
      <c r="C91" t="s">
        <v>1493</v>
      </c>
      <c r="D91" t="s">
        <v>164</v>
      </c>
      <c r="E91" t="s">
        <v>87</v>
      </c>
      <c r="F91" t="s">
        <v>165</v>
      </c>
      <c r="G91" t="s">
        <v>89</v>
      </c>
      <c r="H91" s="52" t="s">
        <v>166</v>
      </c>
      <c r="I91" s="51" t="s">
        <v>89</v>
      </c>
      <c r="J91" s="129" t="s">
        <v>1047</v>
      </c>
      <c r="K91" s="28">
        <v>42278</v>
      </c>
      <c r="L91" s="28"/>
      <c r="M91" t="s">
        <v>106</v>
      </c>
      <c r="N91" t="s">
        <v>107</v>
      </c>
      <c r="O91" s="27" t="s">
        <v>93</v>
      </c>
      <c r="P91" s="51" t="s">
        <v>99</v>
      </c>
      <c r="Q91" t="s">
        <v>95</v>
      </c>
      <c r="R91" s="27" t="s">
        <v>1048</v>
      </c>
      <c r="S91" s="51">
        <f t="shared" si="9"/>
        <v>0</v>
      </c>
      <c r="T91">
        <f t="shared" si="10"/>
        <v>2</v>
      </c>
      <c r="U91">
        <f t="shared" si="11"/>
        <v>0</v>
      </c>
      <c r="V91">
        <f t="shared" si="12"/>
        <v>0</v>
      </c>
      <c r="W91">
        <f t="shared" si="13"/>
        <v>0</v>
      </c>
      <c r="X91">
        <f t="shared" si="14"/>
        <v>0</v>
      </c>
      <c r="Y91" s="53">
        <f t="shared" si="15"/>
        <v>2</v>
      </c>
      <c r="Z91" s="27">
        <f t="shared" si="16"/>
        <v>1</v>
      </c>
      <c r="AA91" s="51"/>
      <c r="AJ91" s="51"/>
      <c r="BB91" t="s">
        <v>97</v>
      </c>
      <c r="BE91" s="27" t="s">
        <v>97</v>
      </c>
      <c r="BF91" s="51">
        <f t="shared" si="17"/>
        <v>1</v>
      </c>
      <c r="BG91" s="51"/>
      <c r="BP91" s="51"/>
      <c r="BT91" s="51"/>
      <c r="BW91" s="51"/>
    </row>
    <row r="92" spans="1:75">
      <c r="A92" s="27">
        <v>90</v>
      </c>
      <c r="B92" s="51" t="s">
        <v>163</v>
      </c>
      <c r="C92" t="s">
        <v>1493</v>
      </c>
      <c r="D92" t="s">
        <v>164</v>
      </c>
      <c r="E92" t="s">
        <v>87</v>
      </c>
      <c r="F92" t="s">
        <v>165</v>
      </c>
      <c r="G92" t="s">
        <v>89</v>
      </c>
      <c r="H92" s="52" t="s">
        <v>166</v>
      </c>
      <c r="I92" s="51" t="s">
        <v>89</v>
      </c>
      <c r="J92" s="129" t="s">
        <v>1049</v>
      </c>
      <c r="K92" s="28">
        <v>42278</v>
      </c>
      <c r="L92" s="28"/>
      <c r="M92" t="s">
        <v>106</v>
      </c>
      <c r="N92" t="s">
        <v>107</v>
      </c>
      <c r="O92" s="27" t="s">
        <v>93</v>
      </c>
      <c r="P92" s="51" t="s">
        <v>99</v>
      </c>
      <c r="Q92" t="s">
        <v>95</v>
      </c>
      <c r="R92" s="27" t="s">
        <v>1050</v>
      </c>
      <c r="S92" s="51">
        <f t="shared" si="9"/>
        <v>0</v>
      </c>
      <c r="T92">
        <f t="shared" si="10"/>
        <v>2</v>
      </c>
      <c r="U92">
        <f t="shared" si="11"/>
        <v>0</v>
      </c>
      <c r="V92">
        <f t="shared" si="12"/>
        <v>0</v>
      </c>
      <c r="W92">
        <f t="shared" si="13"/>
        <v>0</v>
      </c>
      <c r="X92">
        <f t="shared" si="14"/>
        <v>0</v>
      </c>
      <c r="Y92" s="53">
        <f t="shared" si="15"/>
        <v>2</v>
      </c>
      <c r="Z92" s="27">
        <f t="shared" si="16"/>
        <v>1</v>
      </c>
      <c r="AA92" s="51"/>
      <c r="AJ92" s="51"/>
      <c r="BB92" t="s">
        <v>97</v>
      </c>
      <c r="BE92" s="27" t="s">
        <v>97</v>
      </c>
      <c r="BF92" s="51">
        <f t="shared" si="17"/>
        <v>1</v>
      </c>
      <c r="BG92" s="51"/>
      <c r="BP92" s="51"/>
      <c r="BT92" s="51"/>
      <c r="BW92" s="51"/>
    </row>
    <row r="93" spans="1:75">
      <c r="A93" s="27">
        <v>91</v>
      </c>
      <c r="B93" s="51" t="s">
        <v>163</v>
      </c>
      <c r="C93" t="s">
        <v>1493</v>
      </c>
      <c r="D93" t="s">
        <v>164</v>
      </c>
      <c r="E93" t="s">
        <v>87</v>
      </c>
      <c r="F93" t="s">
        <v>165</v>
      </c>
      <c r="G93" t="s">
        <v>89</v>
      </c>
      <c r="H93" s="52" t="s">
        <v>166</v>
      </c>
      <c r="I93" s="51" t="s">
        <v>89</v>
      </c>
      <c r="J93" s="129" t="s">
        <v>1051</v>
      </c>
      <c r="K93" s="28">
        <v>42278</v>
      </c>
      <c r="L93" s="28"/>
      <c r="M93" t="s">
        <v>106</v>
      </c>
      <c r="N93" t="s">
        <v>107</v>
      </c>
      <c r="O93" s="27" t="s">
        <v>93</v>
      </c>
      <c r="P93" s="51" t="s">
        <v>99</v>
      </c>
      <c r="Q93" t="s">
        <v>95</v>
      </c>
      <c r="R93" s="27" t="s">
        <v>1052</v>
      </c>
      <c r="S93" s="51">
        <f t="shared" si="9"/>
        <v>0</v>
      </c>
      <c r="T93">
        <f t="shared" si="10"/>
        <v>2</v>
      </c>
      <c r="U93">
        <f t="shared" si="11"/>
        <v>0</v>
      </c>
      <c r="V93">
        <f t="shared" si="12"/>
        <v>0</v>
      </c>
      <c r="W93">
        <f t="shared" si="13"/>
        <v>0</v>
      </c>
      <c r="X93">
        <f t="shared" si="14"/>
        <v>0</v>
      </c>
      <c r="Y93" s="53">
        <f t="shared" si="15"/>
        <v>2</v>
      </c>
      <c r="Z93" s="27">
        <f t="shared" si="16"/>
        <v>1</v>
      </c>
      <c r="AA93" s="51"/>
      <c r="AJ93" s="51"/>
      <c r="BB93" t="s">
        <v>97</v>
      </c>
      <c r="BE93" s="27" t="s">
        <v>97</v>
      </c>
      <c r="BF93" s="51">
        <f t="shared" si="17"/>
        <v>1</v>
      </c>
      <c r="BG93" s="51"/>
      <c r="BP93" s="51"/>
      <c r="BT93" s="51"/>
      <c r="BW93" s="51"/>
    </row>
    <row r="94" spans="1:75">
      <c r="A94" s="27">
        <v>92</v>
      </c>
      <c r="B94" s="51" t="s">
        <v>163</v>
      </c>
      <c r="C94" t="s">
        <v>1493</v>
      </c>
      <c r="D94" t="s">
        <v>164</v>
      </c>
      <c r="E94" t="s">
        <v>87</v>
      </c>
      <c r="F94" t="s">
        <v>165</v>
      </c>
      <c r="G94" t="s">
        <v>89</v>
      </c>
      <c r="H94" s="52" t="s">
        <v>166</v>
      </c>
      <c r="I94" s="51" t="s">
        <v>89</v>
      </c>
      <c r="J94" s="129" t="s">
        <v>1053</v>
      </c>
      <c r="K94" s="28">
        <v>42278</v>
      </c>
      <c r="L94" s="28"/>
      <c r="M94" t="s">
        <v>106</v>
      </c>
      <c r="N94" t="s">
        <v>107</v>
      </c>
      <c r="O94" s="27" t="s">
        <v>93</v>
      </c>
      <c r="P94" s="51" t="s">
        <v>99</v>
      </c>
      <c r="Q94" t="s">
        <v>95</v>
      </c>
      <c r="R94" s="27" t="s">
        <v>1054</v>
      </c>
      <c r="S94" s="51">
        <f t="shared" si="9"/>
        <v>0</v>
      </c>
      <c r="T94">
        <f t="shared" si="10"/>
        <v>2</v>
      </c>
      <c r="U94">
        <f t="shared" si="11"/>
        <v>0</v>
      </c>
      <c r="V94">
        <f t="shared" si="12"/>
        <v>0</v>
      </c>
      <c r="W94">
        <f t="shared" si="13"/>
        <v>0</v>
      </c>
      <c r="X94">
        <f t="shared" si="14"/>
        <v>0</v>
      </c>
      <c r="Y94" s="53">
        <f t="shared" si="15"/>
        <v>2</v>
      </c>
      <c r="Z94" s="27">
        <f t="shared" si="16"/>
        <v>1</v>
      </c>
      <c r="AA94" s="51"/>
      <c r="AJ94" s="51"/>
      <c r="BB94" t="s">
        <v>97</v>
      </c>
      <c r="BE94" s="27" t="s">
        <v>97</v>
      </c>
      <c r="BF94" s="51">
        <f t="shared" si="17"/>
        <v>1</v>
      </c>
      <c r="BG94" s="51"/>
      <c r="BP94" s="51"/>
      <c r="BT94" s="51"/>
      <c r="BW94" s="51"/>
    </row>
    <row r="95" spans="1:75">
      <c r="A95" s="27">
        <v>93</v>
      </c>
      <c r="B95" s="51" t="s">
        <v>163</v>
      </c>
      <c r="C95" t="s">
        <v>1493</v>
      </c>
      <c r="D95" t="s">
        <v>164</v>
      </c>
      <c r="E95" t="s">
        <v>87</v>
      </c>
      <c r="F95" t="s">
        <v>165</v>
      </c>
      <c r="G95" t="s">
        <v>89</v>
      </c>
      <c r="H95" s="52" t="s">
        <v>166</v>
      </c>
      <c r="I95" s="51" t="s">
        <v>89</v>
      </c>
      <c r="J95" s="129" t="s">
        <v>1055</v>
      </c>
      <c r="K95" s="28">
        <v>42278</v>
      </c>
      <c r="L95" s="28"/>
      <c r="M95" t="s">
        <v>106</v>
      </c>
      <c r="N95" t="s">
        <v>107</v>
      </c>
      <c r="O95" s="27" t="s">
        <v>93</v>
      </c>
      <c r="P95" s="51" t="s">
        <v>99</v>
      </c>
      <c r="Q95" t="s">
        <v>95</v>
      </c>
      <c r="R95" s="27" t="s">
        <v>1056</v>
      </c>
      <c r="S95" s="51">
        <f t="shared" si="9"/>
        <v>0</v>
      </c>
      <c r="T95">
        <f t="shared" si="10"/>
        <v>2</v>
      </c>
      <c r="U95">
        <f t="shared" si="11"/>
        <v>0</v>
      </c>
      <c r="V95">
        <f t="shared" si="12"/>
        <v>0</v>
      </c>
      <c r="W95">
        <f t="shared" si="13"/>
        <v>0</v>
      </c>
      <c r="X95">
        <f t="shared" si="14"/>
        <v>0</v>
      </c>
      <c r="Y95" s="53">
        <f t="shared" si="15"/>
        <v>2</v>
      </c>
      <c r="Z95" s="27">
        <f t="shared" si="16"/>
        <v>1</v>
      </c>
      <c r="AA95" s="51"/>
      <c r="AJ95" s="51"/>
      <c r="BB95" t="s">
        <v>97</v>
      </c>
      <c r="BE95" s="27" t="s">
        <v>97</v>
      </c>
      <c r="BF95" s="51">
        <f t="shared" si="17"/>
        <v>1</v>
      </c>
      <c r="BG95" s="51"/>
      <c r="BP95" s="51"/>
      <c r="BT95" s="51"/>
      <c r="BW95" s="51"/>
    </row>
    <row r="96" spans="1:75">
      <c r="A96" s="27">
        <v>94</v>
      </c>
      <c r="B96" s="51" t="s">
        <v>163</v>
      </c>
      <c r="C96" t="s">
        <v>1493</v>
      </c>
      <c r="D96" t="s">
        <v>164</v>
      </c>
      <c r="E96" t="s">
        <v>87</v>
      </c>
      <c r="F96" t="s">
        <v>165</v>
      </c>
      <c r="G96" t="s">
        <v>89</v>
      </c>
      <c r="H96" s="52" t="s">
        <v>166</v>
      </c>
      <c r="I96" s="51" t="s">
        <v>89</v>
      </c>
      <c r="J96" s="129" t="s">
        <v>1057</v>
      </c>
      <c r="K96" s="28">
        <v>42278</v>
      </c>
      <c r="L96" s="28"/>
      <c r="M96" t="s">
        <v>106</v>
      </c>
      <c r="N96" t="s">
        <v>107</v>
      </c>
      <c r="O96" s="27" t="s">
        <v>93</v>
      </c>
      <c r="P96" s="51" t="s">
        <v>99</v>
      </c>
      <c r="Q96" t="s">
        <v>95</v>
      </c>
      <c r="R96" s="27" t="s">
        <v>1058</v>
      </c>
      <c r="S96" s="51">
        <f t="shared" si="9"/>
        <v>0</v>
      </c>
      <c r="T96">
        <f t="shared" si="10"/>
        <v>2</v>
      </c>
      <c r="U96">
        <f t="shared" si="11"/>
        <v>0</v>
      </c>
      <c r="V96">
        <f t="shared" si="12"/>
        <v>0</v>
      </c>
      <c r="W96">
        <f t="shared" si="13"/>
        <v>0</v>
      </c>
      <c r="X96">
        <f t="shared" si="14"/>
        <v>0</v>
      </c>
      <c r="Y96" s="53">
        <f t="shared" si="15"/>
        <v>2</v>
      </c>
      <c r="Z96" s="27">
        <f t="shared" si="16"/>
        <v>1</v>
      </c>
      <c r="AA96" s="51"/>
      <c r="AJ96" s="51"/>
      <c r="BB96" t="s">
        <v>97</v>
      </c>
      <c r="BE96" s="27" t="s">
        <v>97</v>
      </c>
      <c r="BF96" s="51">
        <f t="shared" si="17"/>
        <v>1</v>
      </c>
      <c r="BG96" s="51"/>
      <c r="BP96" s="51"/>
      <c r="BT96" s="51"/>
      <c r="BW96" s="51"/>
    </row>
    <row r="97" spans="1:75">
      <c r="A97" s="27">
        <v>95</v>
      </c>
      <c r="B97" s="51" t="s">
        <v>163</v>
      </c>
      <c r="C97" t="s">
        <v>1493</v>
      </c>
      <c r="D97" t="s">
        <v>164</v>
      </c>
      <c r="E97" t="s">
        <v>87</v>
      </c>
      <c r="F97" t="s">
        <v>165</v>
      </c>
      <c r="G97" t="s">
        <v>89</v>
      </c>
      <c r="H97" s="52" t="s">
        <v>166</v>
      </c>
      <c r="I97" s="51" t="s">
        <v>89</v>
      </c>
      <c r="J97" s="129" t="s">
        <v>1059</v>
      </c>
      <c r="K97" s="28">
        <v>42278</v>
      </c>
      <c r="L97" s="28"/>
      <c r="M97" t="s">
        <v>106</v>
      </c>
      <c r="N97" t="s">
        <v>107</v>
      </c>
      <c r="O97" s="27" t="s">
        <v>93</v>
      </c>
      <c r="P97" s="51" t="s">
        <v>99</v>
      </c>
      <c r="Q97" t="s">
        <v>95</v>
      </c>
      <c r="R97" s="27" t="s">
        <v>1060</v>
      </c>
      <c r="S97" s="51">
        <f t="shared" si="9"/>
        <v>0</v>
      </c>
      <c r="T97">
        <f t="shared" si="10"/>
        <v>2</v>
      </c>
      <c r="U97">
        <f t="shared" si="11"/>
        <v>0</v>
      </c>
      <c r="V97">
        <f t="shared" si="12"/>
        <v>0</v>
      </c>
      <c r="W97">
        <f t="shared" si="13"/>
        <v>0</v>
      </c>
      <c r="X97">
        <f t="shared" si="14"/>
        <v>0</v>
      </c>
      <c r="Y97" s="53">
        <f t="shared" si="15"/>
        <v>2</v>
      </c>
      <c r="Z97" s="27">
        <f t="shared" si="16"/>
        <v>1</v>
      </c>
      <c r="AA97" s="51"/>
      <c r="AJ97" s="51"/>
      <c r="BB97" t="s">
        <v>97</v>
      </c>
      <c r="BE97" s="27" t="s">
        <v>97</v>
      </c>
      <c r="BF97" s="51">
        <f t="shared" si="17"/>
        <v>1</v>
      </c>
      <c r="BG97" s="51"/>
      <c r="BP97" s="51"/>
      <c r="BT97" s="51"/>
      <c r="BW97" s="51"/>
    </row>
    <row r="98" spans="1:75">
      <c r="A98" s="27">
        <v>96</v>
      </c>
      <c r="B98" s="51" t="s">
        <v>163</v>
      </c>
      <c r="C98" t="s">
        <v>1493</v>
      </c>
      <c r="D98" t="s">
        <v>164</v>
      </c>
      <c r="E98" t="s">
        <v>87</v>
      </c>
      <c r="F98" t="s">
        <v>165</v>
      </c>
      <c r="G98" t="s">
        <v>89</v>
      </c>
      <c r="H98" s="52" t="s">
        <v>166</v>
      </c>
      <c r="I98" s="51" t="s">
        <v>89</v>
      </c>
      <c r="J98" s="129" t="s">
        <v>1061</v>
      </c>
      <c r="K98" s="28">
        <v>42278</v>
      </c>
      <c r="L98" s="28"/>
      <c r="M98" t="s">
        <v>106</v>
      </c>
      <c r="N98" t="s">
        <v>107</v>
      </c>
      <c r="O98" s="27" t="s">
        <v>93</v>
      </c>
      <c r="P98" s="51" t="s">
        <v>99</v>
      </c>
      <c r="Q98" t="s">
        <v>95</v>
      </c>
      <c r="R98" s="27" t="s">
        <v>1062</v>
      </c>
      <c r="S98" s="51">
        <f t="shared" si="9"/>
        <v>0</v>
      </c>
      <c r="T98">
        <f t="shared" si="10"/>
        <v>2</v>
      </c>
      <c r="U98">
        <f t="shared" si="11"/>
        <v>0</v>
      </c>
      <c r="V98">
        <f t="shared" si="12"/>
        <v>0</v>
      </c>
      <c r="W98">
        <f t="shared" si="13"/>
        <v>0</v>
      </c>
      <c r="X98">
        <f t="shared" si="14"/>
        <v>0</v>
      </c>
      <c r="Y98" s="53">
        <f t="shared" si="15"/>
        <v>2</v>
      </c>
      <c r="Z98" s="27">
        <f t="shared" si="16"/>
        <v>1</v>
      </c>
      <c r="AA98" s="51"/>
      <c r="AJ98" s="51"/>
      <c r="BB98" t="s">
        <v>97</v>
      </c>
      <c r="BE98" s="27" t="s">
        <v>97</v>
      </c>
      <c r="BF98" s="51">
        <f t="shared" si="17"/>
        <v>1</v>
      </c>
      <c r="BG98" s="51"/>
      <c r="BP98" s="51"/>
      <c r="BT98" s="51"/>
      <c r="BW98" s="51"/>
    </row>
    <row r="99" spans="1:75">
      <c r="A99" s="27">
        <v>97</v>
      </c>
      <c r="B99" s="51" t="s">
        <v>163</v>
      </c>
      <c r="C99" t="s">
        <v>1493</v>
      </c>
      <c r="D99" t="s">
        <v>164</v>
      </c>
      <c r="E99" t="s">
        <v>87</v>
      </c>
      <c r="F99" t="s">
        <v>165</v>
      </c>
      <c r="G99" t="s">
        <v>89</v>
      </c>
      <c r="H99" s="52" t="s">
        <v>166</v>
      </c>
      <c r="I99" s="51" t="s">
        <v>89</v>
      </c>
      <c r="J99" s="129" t="s">
        <v>1063</v>
      </c>
      <c r="K99" s="28">
        <v>42278</v>
      </c>
      <c r="L99" s="28"/>
      <c r="M99" t="s">
        <v>106</v>
      </c>
      <c r="N99" t="s">
        <v>107</v>
      </c>
      <c r="O99" s="27" t="s">
        <v>93</v>
      </c>
      <c r="P99" s="51" t="s">
        <v>99</v>
      </c>
      <c r="Q99" t="s">
        <v>95</v>
      </c>
      <c r="R99" s="27" t="s">
        <v>1064</v>
      </c>
      <c r="S99" s="51">
        <f t="shared" si="9"/>
        <v>0</v>
      </c>
      <c r="T99">
        <f t="shared" si="10"/>
        <v>2</v>
      </c>
      <c r="U99">
        <f t="shared" si="11"/>
        <v>0</v>
      </c>
      <c r="V99">
        <f t="shared" si="12"/>
        <v>0</v>
      </c>
      <c r="W99">
        <f t="shared" si="13"/>
        <v>0</v>
      </c>
      <c r="X99">
        <f t="shared" si="14"/>
        <v>0</v>
      </c>
      <c r="Y99" s="53">
        <f t="shared" si="15"/>
        <v>2</v>
      </c>
      <c r="Z99" s="27">
        <f t="shared" si="16"/>
        <v>1</v>
      </c>
      <c r="AA99" s="51"/>
      <c r="AJ99" s="51"/>
      <c r="BB99" t="s">
        <v>97</v>
      </c>
      <c r="BE99" s="27" t="s">
        <v>97</v>
      </c>
      <c r="BF99" s="51">
        <f t="shared" si="17"/>
        <v>1</v>
      </c>
      <c r="BG99" s="51"/>
      <c r="BP99" s="51"/>
      <c r="BT99" s="51"/>
      <c r="BW99" s="51"/>
    </row>
    <row r="100" spans="1:75">
      <c r="A100" s="27">
        <v>98</v>
      </c>
      <c r="B100" s="51" t="s">
        <v>163</v>
      </c>
      <c r="C100" t="s">
        <v>1493</v>
      </c>
      <c r="D100" t="s">
        <v>164</v>
      </c>
      <c r="E100" t="s">
        <v>87</v>
      </c>
      <c r="F100" t="s">
        <v>165</v>
      </c>
      <c r="G100" t="s">
        <v>89</v>
      </c>
      <c r="H100" s="52" t="s">
        <v>166</v>
      </c>
      <c r="I100" s="51" t="s">
        <v>89</v>
      </c>
      <c r="J100" s="129" t="s">
        <v>1065</v>
      </c>
      <c r="K100" s="28">
        <v>42278</v>
      </c>
      <c r="L100" s="28"/>
      <c r="M100" t="s">
        <v>106</v>
      </c>
      <c r="N100" t="s">
        <v>107</v>
      </c>
      <c r="O100" s="27" t="s">
        <v>93</v>
      </c>
      <c r="P100" s="51" t="s">
        <v>99</v>
      </c>
      <c r="Q100" t="s">
        <v>95</v>
      </c>
      <c r="R100" s="27" t="s">
        <v>1066</v>
      </c>
      <c r="S100" s="51">
        <f t="shared" si="9"/>
        <v>0</v>
      </c>
      <c r="T100">
        <f t="shared" si="10"/>
        <v>2</v>
      </c>
      <c r="U100">
        <f t="shared" si="11"/>
        <v>0</v>
      </c>
      <c r="V100">
        <f t="shared" si="12"/>
        <v>0</v>
      </c>
      <c r="W100">
        <f t="shared" si="13"/>
        <v>0</v>
      </c>
      <c r="X100">
        <f t="shared" si="14"/>
        <v>0</v>
      </c>
      <c r="Y100" s="53">
        <f t="shared" si="15"/>
        <v>2</v>
      </c>
      <c r="Z100" s="27">
        <f t="shared" si="16"/>
        <v>1</v>
      </c>
      <c r="AA100" s="51"/>
      <c r="AJ100" s="51"/>
      <c r="BB100" t="s">
        <v>97</v>
      </c>
      <c r="BE100" s="27" t="s">
        <v>97</v>
      </c>
      <c r="BF100" s="51">
        <f t="shared" si="17"/>
        <v>1</v>
      </c>
      <c r="BG100" s="51"/>
      <c r="BP100" s="51"/>
      <c r="BT100" s="51"/>
      <c r="BW100" s="51"/>
    </row>
    <row r="101" spans="1:75">
      <c r="A101" s="27">
        <v>99</v>
      </c>
      <c r="B101" s="51" t="s">
        <v>163</v>
      </c>
      <c r="C101" t="s">
        <v>1493</v>
      </c>
      <c r="D101" t="s">
        <v>164</v>
      </c>
      <c r="E101" t="s">
        <v>87</v>
      </c>
      <c r="F101" t="s">
        <v>165</v>
      </c>
      <c r="G101" t="s">
        <v>89</v>
      </c>
      <c r="H101" s="52" t="s">
        <v>166</v>
      </c>
      <c r="I101" s="51" t="s">
        <v>89</v>
      </c>
      <c r="J101" s="129" t="s">
        <v>1067</v>
      </c>
      <c r="K101" s="28">
        <v>42278</v>
      </c>
      <c r="L101" s="28"/>
      <c r="M101" t="s">
        <v>106</v>
      </c>
      <c r="N101" t="s">
        <v>107</v>
      </c>
      <c r="O101" s="27" t="s">
        <v>93</v>
      </c>
      <c r="P101" s="51" t="s">
        <v>99</v>
      </c>
      <c r="Q101" t="s">
        <v>95</v>
      </c>
      <c r="R101" s="27" t="s">
        <v>1068</v>
      </c>
      <c r="S101" s="51">
        <f t="shared" si="9"/>
        <v>0</v>
      </c>
      <c r="T101">
        <f t="shared" si="10"/>
        <v>2</v>
      </c>
      <c r="U101">
        <f t="shared" si="11"/>
        <v>0</v>
      </c>
      <c r="V101">
        <f t="shared" si="12"/>
        <v>0</v>
      </c>
      <c r="W101">
        <f t="shared" si="13"/>
        <v>0</v>
      </c>
      <c r="X101">
        <f t="shared" si="14"/>
        <v>0</v>
      </c>
      <c r="Y101" s="53">
        <f t="shared" si="15"/>
        <v>2</v>
      </c>
      <c r="Z101" s="27">
        <f t="shared" si="16"/>
        <v>1</v>
      </c>
      <c r="AA101" s="51"/>
      <c r="AJ101" s="51"/>
      <c r="BB101" t="s">
        <v>97</v>
      </c>
      <c r="BE101" s="27" t="s">
        <v>97</v>
      </c>
      <c r="BF101" s="51">
        <f t="shared" si="17"/>
        <v>1</v>
      </c>
      <c r="BG101" s="51"/>
      <c r="BP101" s="51"/>
      <c r="BT101" s="51"/>
      <c r="BW101" s="51"/>
    </row>
    <row r="102" spans="1:75">
      <c r="A102" s="27">
        <v>100</v>
      </c>
      <c r="B102" s="51" t="s">
        <v>163</v>
      </c>
      <c r="C102" t="s">
        <v>1493</v>
      </c>
      <c r="D102" t="s">
        <v>164</v>
      </c>
      <c r="E102" t="s">
        <v>87</v>
      </c>
      <c r="F102" t="s">
        <v>165</v>
      </c>
      <c r="G102" t="s">
        <v>89</v>
      </c>
      <c r="H102" s="52" t="s">
        <v>166</v>
      </c>
      <c r="I102" s="51" t="s">
        <v>89</v>
      </c>
      <c r="J102" s="129" t="s">
        <v>1069</v>
      </c>
      <c r="K102" s="28">
        <v>42278</v>
      </c>
      <c r="L102" s="28"/>
      <c r="M102" t="s">
        <v>106</v>
      </c>
      <c r="N102" t="s">
        <v>107</v>
      </c>
      <c r="O102" s="27" t="s">
        <v>93</v>
      </c>
      <c r="P102" s="51" t="s">
        <v>99</v>
      </c>
      <c r="Q102" t="s">
        <v>95</v>
      </c>
      <c r="R102" s="27" t="s">
        <v>1070</v>
      </c>
      <c r="S102" s="51">
        <f t="shared" si="9"/>
        <v>0</v>
      </c>
      <c r="T102">
        <f t="shared" si="10"/>
        <v>2</v>
      </c>
      <c r="U102">
        <f t="shared" si="11"/>
        <v>0</v>
      </c>
      <c r="V102">
        <f t="shared" si="12"/>
        <v>0</v>
      </c>
      <c r="W102">
        <f t="shared" si="13"/>
        <v>0</v>
      </c>
      <c r="X102">
        <f t="shared" si="14"/>
        <v>0</v>
      </c>
      <c r="Y102" s="53">
        <f t="shared" si="15"/>
        <v>2</v>
      </c>
      <c r="Z102" s="27">
        <f t="shared" si="16"/>
        <v>1</v>
      </c>
      <c r="AA102" s="51"/>
      <c r="AJ102" s="51"/>
      <c r="BB102" t="s">
        <v>97</v>
      </c>
      <c r="BE102" s="27" t="s">
        <v>97</v>
      </c>
      <c r="BF102" s="51">
        <f t="shared" si="17"/>
        <v>1</v>
      </c>
      <c r="BG102" s="51"/>
      <c r="BP102" s="51"/>
      <c r="BT102" s="51"/>
      <c r="BW102" s="51"/>
    </row>
    <row r="103" spans="1:75">
      <c r="A103" s="27">
        <v>101</v>
      </c>
      <c r="B103" s="51" t="s">
        <v>163</v>
      </c>
      <c r="C103" t="s">
        <v>1493</v>
      </c>
      <c r="D103" t="s">
        <v>164</v>
      </c>
      <c r="E103" t="s">
        <v>87</v>
      </c>
      <c r="F103" t="s">
        <v>165</v>
      </c>
      <c r="G103" t="s">
        <v>89</v>
      </c>
      <c r="H103" s="52" t="s">
        <v>166</v>
      </c>
      <c r="I103" s="51" t="s">
        <v>89</v>
      </c>
      <c r="J103" s="129" t="s">
        <v>1071</v>
      </c>
      <c r="K103" s="28">
        <v>42278</v>
      </c>
      <c r="L103" s="28"/>
      <c r="M103" t="s">
        <v>106</v>
      </c>
      <c r="N103" t="s">
        <v>107</v>
      </c>
      <c r="O103" s="27" t="s">
        <v>93</v>
      </c>
      <c r="P103" s="51" t="s">
        <v>99</v>
      </c>
      <c r="Q103" t="s">
        <v>95</v>
      </c>
      <c r="R103" s="27" t="s">
        <v>1072</v>
      </c>
      <c r="S103" s="51">
        <f t="shared" si="9"/>
        <v>0</v>
      </c>
      <c r="T103">
        <f t="shared" si="10"/>
        <v>2</v>
      </c>
      <c r="U103">
        <f t="shared" si="11"/>
        <v>0</v>
      </c>
      <c r="V103">
        <f t="shared" si="12"/>
        <v>0</v>
      </c>
      <c r="W103">
        <f t="shared" si="13"/>
        <v>0</v>
      </c>
      <c r="X103">
        <f t="shared" si="14"/>
        <v>0</v>
      </c>
      <c r="Y103" s="53">
        <f t="shared" si="15"/>
        <v>2</v>
      </c>
      <c r="Z103" s="27">
        <f t="shared" si="16"/>
        <v>1</v>
      </c>
      <c r="AA103" s="51"/>
      <c r="AJ103" s="51"/>
      <c r="BB103" t="s">
        <v>97</v>
      </c>
      <c r="BE103" s="27" t="s">
        <v>97</v>
      </c>
      <c r="BF103" s="51">
        <f t="shared" si="17"/>
        <v>1</v>
      </c>
      <c r="BG103" s="51"/>
      <c r="BP103" s="51"/>
      <c r="BT103" s="51"/>
      <c r="BW103" s="51"/>
    </row>
    <row r="104" spans="1:75">
      <c r="A104" s="27">
        <v>102</v>
      </c>
      <c r="B104" s="51" t="s">
        <v>163</v>
      </c>
      <c r="C104" t="s">
        <v>1493</v>
      </c>
      <c r="D104" t="s">
        <v>164</v>
      </c>
      <c r="E104" t="s">
        <v>87</v>
      </c>
      <c r="F104" t="s">
        <v>165</v>
      </c>
      <c r="G104" t="s">
        <v>89</v>
      </c>
      <c r="H104" s="52" t="s">
        <v>166</v>
      </c>
      <c r="I104" s="51" t="s">
        <v>89</v>
      </c>
      <c r="J104" s="129" t="s">
        <v>1073</v>
      </c>
      <c r="K104" s="28">
        <v>42278</v>
      </c>
      <c r="L104" s="28"/>
      <c r="M104" t="s">
        <v>106</v>
      </c>
      <c r="N104" t="s">
        <v>107</v>
      </c>
      <c r="O104" s="27" t="s">
        <v>93</v>
      </c>
      <c r="P104" s="51" t="s">
        <v>99</v>
      </c>
      <c r="Q104" t="s">
        <v>95</v>
      </c>
      <c r="R104" s="27" t="s">
        <v>1074</v>
      </c>
      <c r="S104" s="51">
        <f t="shared" si="9"/>
        <v>0</v>
      </c>
      <c r="T104">
        <f t="shared" si="10"/>
        <v>2</v>
      </c>
      <c r="U104">
        <f t="shared" si="11"/>
        <v>0</v>
      </c>
      <c r="V104">
        <f t="shared" si="12"/>
        <v>0</v>
      </c>
      <c r="W104">
        <f t="shared" si="13"/>
        <v>0</v>
      </c>
      <c r="X104">
        <f t="shared" si="14"/>
        <v>0</v>
      </c>
      <c r="Y104" s="53">
        <f t="shared" si="15"/>
        <v>2</v>
      </c>
      <c r="Z104" s="27">
        <f t="shared" si="16"/>
        <v>1</v>
      </c>
      <c r="AA104" s="51"/>
      <c r="AJ104" s="51"/>
      <c r="BB104" t="s">
        <v>97</v>
      </c>
      <c r="BE104" s="27" t="s">
        <v>97</v>
      </c>
      <c r="BF104" s="51">
        <f t="shared" si="17"/>
        <v>1</v>
      </c>
      <c r="BG104" s="51"/>
      <c r="BP104" s="51"/>
      <c r="BT104" s="51"/>
      <c r="BW104" s="51"/>
    </row>
    <row r="105" spans="1:75">
      <c r="A105" s="27">
        <v>103</v>
      </c>
      <c r="B105" s="51" t="s">
        <v>163</v>
      </c>
      <c r="C105" t="s">
        <v>1493</v>
      </c>
      <c r="D105" t="s">
        <v>164</v>
      </c>
      <c r="E105" t="s">
        <v>87</v>
      </c>
      <c r="F105" t="s">
        <v>165</v>
      </c>
      <c r="G105" t="s">
        <v>89</v>
      </c>
      <c r="H105" s="52" t="s">
        <v>166</v>
      </c>
      <c r="I105" s="51" t="s">
        <v>89</v>
      </c>
      <c r="J105" s="129" t="s">
        <v>1075</v>
      </c>
      <c r="K105" s="28">
        <v>42278</v>
      </c>
      <c r="L105" s="28"/>
      <c r="M105" t="s">
        <v>106</v>
      </c>
      <c r="N105" t="s">
        <v>107</v>
      </c>
      <c r="O105" s="27" t="s">
        <v>93</v>
      </c>
      <c r="P105" s="51" t="s">
        <v>99</v>
      </c>
      <c r="Q105" t="s">
        <v>95</v>
      </c>
      <c r="R105" s="27" t="s">
        <v>1076</v>
      </c>
      <c r="S105" s="51">
        <f t="shared" si="9"/>
        <v>0</v>
      </c>
      <c r="T105">
        <f t="shared" si="10"/>
        <v>2</v>
      </c>
      <c r="U105">
        <f t="shared" si="11"/>
        <v>0</v>
      </c>
      <c r="V105">
        <f t="shared" si="12"/>
        <v>0</v>
      </c>
      <c r="W105">
        <f t="shared" si="13"/>
        <v>0</v>
      </c>
      <c r="X105">
        <f t="shared" si="14"/>
        <v>0</v>
      </c>
      <c r="Y105" s="53">
        <f t="shared" si="15"/>
        <v>2</v>
      </c>
      <c r="Z105" s="27">
        <f t="shared" si="16"/>
        <v>1</v>
      </c>
      <c r="AA105" s="51"/>
      <c r="AJ105" s="51"/>
      <c r="BB105" t="s">
        <v>97</v>
      </c>
      <c r="BE105" s="27" t="s">
        <v>97</v>
      </c>
      <c r="BF105" s="51">
        <f t="shared" si="17"/>
        <v>1</v>
      </c>
      <c r="BG105" s="51"/>
      <c r="BP105" s="51"/>
      <c r="BT105" s="51"/>
      <c r="BW105" s="51"/>
    </row>
    <row r="106" spans="1:75">
      <c r="A106" s="27">
        <v>104</v>
      </c>
      <c r="B106" s="51" t="s">
        <v>163</v>
      </c>
      <c r="C106" t="s">
        <v>1493</v>
      </c>
      <c r="D106" t="s">
        <v>164</v>
      </c>
      <c r="E106" t="s">
        <v>87</v>
      </c>
      <c r="F106" t="s">
        <v>165</v>
      </c>
      <c r="G106" t="s">
        <v>89</v>
      </c>
      <c r="H106" s="52" t="s">
        <v>166</v>
      </c>
      <c r="I106" s="51" t="s">
        <v>89</v>
      </c>
      <c r="J106" s="129" t="s">
        <v>1077</v>
      </c>
      <c r="K106" s="28">
        <v>42278</v>
      </c>
      <c r="L106" s="28"/>
      <c r="M106" t="s">
        <v>106</v>
      </c>
      <c r="N106" t="s">
        <v>107</v>
      </c>
      <c r="O106" s="27" t="s">
        <v>93</v>
      </c>
      <c r="P106" s="51" t="s">
        <v>99</v>
      </c>
      <c r="Q106" t="s">
        <v>95</v>
      </c>
      <c r="R106" s="27" t="s">
        <v>1078</v>
      </c>
      <c r="S106" s="51">
        <f t="shared" si="9"/>
        <v>0</v>
      </c>
      <c r="T106">
        <f t="shared" si="10"/>
        <v>2</v>
      </c>
      <c r="U106">
        <f t="shared" si="11"/>
        <v>0</v>
      </c>
      <c r="V106">
        <f t="shared" si="12"/>
        <v>0</v>
      </c>
      <c r="W106">
        <f t="shared" si="13"/>
        <v>0</v>
      </c>
      <c r="X106">
        <f t="shared" si="14"/>
        <v>0</v>
      </c>
      <c r="Y106" s="53">
        <f t="shared" si="15"/>
        <v>2</v>
      </c>
      <c r="Z106" s="27">
        <f t="shared" si="16"/>
        <v>1</v>
      </c>
      <c r="AA106" s="51"/>
      <c r="AJ106" s="51"/>
      <c r="BB106" t="s">
        <v>97</v>
      </c>
      <c r="BE106" s="27" t="s">
        <v>97</v>
      </c>
      <c r="BF106" s="51">
        <f t="shared" si="17"/>
        <v>1</v>
      </c>
      <c r="BG106" s="51"/>
      <c r="BP106" s="51"/>
      <c r="BT106" s="51"/>
      <c r="BW106" s="51"/>
    </row>
    <row r="107" spans="1:75">
      <c r="A107" s="27">
        <v>105</v>
      </c>
      <c r="B107" s="51" t="s">
        <v>163</v>
      </c>
      <c r="C107" t="s">
        <v>1493</v>
      </c>
      <c r="D107" t="s">
        <v>164</v>
      </c>
      <c r="E107" t="s">
        <v>87</v>
      </c>
      <c r="F107" t="s">
        <v>165</v>
      </c>
      <c r="G107" t="s">
        <v>89</v>
      </c>
      <c r="H107" s="52" t="s">
        <v>166</v>
      </c>
      <c r="I107" s="51" t="s">
        <v>89</v>
      </c>
      <c r="J107" s="129" t="s">
        <v>1079</v>
      </c>
      <c r="K107" s="28">
        <v>42278</v>
      </c>
      <c r="L107" s="28"/>
      <c r="M107" t="s">
        <v>106</v>
      </c>
      <c r="N107" t="s">
        <v>107</v>
      </c>
      <c r="O107" s="27" t="s">
        <v>93</v>
      </c>
      <c r="P107" s="51" t="s">
        <v>99</v>
      </c>
      <c r="Q107" t="s">
        <v>95</v>
      </c>
      <c r="R107" s="27" t="s">
        <v>1080</v>
      </c>
      <c r="S107" s="51">
        <f t="shared" si="9"/>
        <v>0</v>
      </c>
      <c r="T107">
        <f t="shared" si="10"/>
        <v>2</v>
      </c>
      <c r="U107">
        <f t="shared" si="11"/>
        <v>0</v>
      </c>
      <c r="V107">
        <f t="shared" si="12"/>
        <v>0</v>
      </c>
      <c r="W107">
        <f t="shared" si="13"/>
        <v>0</v>
      </c>
      <c r="X107">
        <f t="shared" si="14"/>
        <v>0</v>
      </c>
      <c r="Y107" s="53">
        <f t="shared" si="15"/>
        <v>2</v>
      </c>
      <c r="Z107" s="27">
        <f t="shared" si="16"/>
        <v>1</v>
      </c>
      <c r="AA107" s="51"/>
      <c r="AJ107" s="51"/>
      <c r="BB107" t="s">
        <v>97</v>
      </c>
      <c r="BE107" s="27" t="s">
        <v>97</v>
      </c>
      <c r="BF107" s="51">
        <f t="shared" si="17"/>
        <v>1</v>
      </c>
      <c r="BG107" s="51"/>
      <c r="BP107" s="51"/>
      <c r="BT107" s="51"/>
      <c r="BW107" s="51"/>
    </row>
    <row r="108" spans="1:75">
      <c r="A108" s="27">
        <v>106</v>
      </c>
      <c r="B108" s="51" t="s">
        <v>163</v>
      </c>
      <c r="C108" t="s">
        <v>1493</v>
      </c>
      <c r="D108" t="s">
        <v>164</v>
      </c>
      <c r="E108" t="s">
        <v>87</v>
      </c>
      <c r="F108" t="s">
        <v>165</v>
      </c>
      <c r="G108" t="s">
        <v>89</v>
      </c>
      <c r="H108" s="52" t="s">
        <v>166</v>
      </c>
      <c r="I108" s="51" t="s">
        <v>89</v>
      </c>
      <c r="J108" s="129" t="s">
        <v>1081</v>
      </c>
      <c r="K108" s="28">
        <v>42278</v>
      </c>
      <c r="L108" s="28"/>
      <c r="M108" t="s">
        <v>106</v>
      </c>
      <c r="N108" t="s">
        <v>107</v>
      </c>
      <c r="O108" s="27" t="s">
        <v>93</v>
      </c>
      <c r="P108" s="51" t="s">
        <v>99</v>
      </c>
      <c r="Q108" t="s">
        <v>95</v>
      </c>
      <c r="R108" s="27" t="s">
        <v>1082</v>
      </c>
      <c r="S108" s="51">
        <f t="shared" si="9"/>
        <v>0</v>
      </c>
      <c r="T108">
        <f t="shared" si="10"/>
        <v>2</v>
      </c>
      <c r="U108">
        <f t="shared" si="11"/>
        <v>0</v>
      </c>
      <c r="V108">
        <f t="shared" si="12"/>
        <v>0</v>
      </c>
      <c r="W108">
        <f t="shared" si="13"/>
        <v>0</v>
      </c>
      <c r="X108">
        <f t="shared" si="14"/>
        <v>0</v>
      </c>
      <c r="Y108" s="53">
        <f t="shared" si="15"/>
        <v>2</v>
      </c>
      <c r="Z108" s="27">
        <f t="shared" si="16"/>
        <v>1</v>
      </c>
      <c r="AA108" s="51"/>
      <c r="AJ108" s="51"/>
      <c r="BB108" t="s">
        <v>97</v>
      </c>
      <c r="BE108" s="27" t="s">
        <v>97</v>
      </c>
      <c r="BF108" s="51">
        <f t="shared" si="17"/>
        <v>1</v>
      </c>
      <c r="BG108" s="51"/>
      <c r="BP108" s="51"/>
      <c r="BT108" s="51"/>
      <c r="BW108" s="51"/>
    </row>
    <row r="109" spans="1:75">
      <c r="A109" s="27">
        <v>107</v>
      </c>
      <c r="B109" s="51" t="s">
        <v>163</v>
      </c>
      <c r="C109" t="s">
        <v>1493</v>
      </c>
      <c r="D109" t="s">
        <v>164</v>
      </c>
      <c r="E109" t="s">
        <v>87</v>
      </c>
      <c r="F109" t="s">
        <v>165</v>
      </c>
      <c r="G109" t="s">
        <v>89</v>
      </c>
      <c r="H109" s="52" t="s">
        <v>166</v>
      </c>
      <c r="I109" s="51" t="s">
        <v>89</v>
      </c>
      <c r="J109" s="129" t="s">
        <v>1083</v>
      </c>
      <c r="K109" s="28">
        <v>42278</v>
      </c>
      <c r="L109" s="28"/>
      <c r="M109" t="s">
        <v>106</v>
      </c>
      <c r="N109" t="s">
        <v>107</v>
      </c>
      <c r="O109" s="27" t="s">
        <v>93</v>
      </c>
      <c r="P109" s="51" t="s">
        <v>99</v>
      </c>
      <c r="Q109" t="s">
        <v>95</v>
      </c>
      <c r="R109" s="27" t="s">
        <v>1084</v>
      </c>
      <c r="S109" s="51">
        <f t="shared" si="9"/>
        <v>0</v>
      </c>
      <c r="T109">
        <f t="shared" si="10"/>
        <v>2</v>
      </c>
      <c r="U109">
        <f t="shared" si="11"/>
        <v>0</v>
      </c>
      <c r="V109">
        <f t="shared" si="12"/>
        <v>0</v>
      </c>
      <c r="W109">
        <f t="shared" si="13"/>
        <v>0</v>
      </c>
      <c r="X109">
        <f t="shared" si="14"/>
        <v>0</v>
      </c>
      <c r="Y109" s="53">
        <f t="shared" si="15"/>
        <v>2</v>
      </c>
      <c r="Z109" s="27">
        <f t="shared" si="16"/>
        <v>1</v>
      </c>
      <c r="AA109" s="51"/>
      <c r="AJ109" s="51"/>
      <c r="BB109" t="s">
        <v>97</v>
      </c>
      <c r="BE109" s="27" t="s">
        <v>97</v>
      </c>
      <c r="BF109" s="51">
        <f t="shared" si="17"/>
        <v>1</v>
      </c>
      <c r="BG109" s="51"/>
      <c r="BP109" s="51"/>
      <c r="BT109" s="51"/>
      <c r="BW109" s="51"/>
    </row>
    <row r="110" spans="1:75">
      <c r="A110" s="27">
        <v>108</v>
      </c>
      <c r="B110" s="51" t="s">
        <v>163</v>
      </c>
      <c r="C110" t="s">
        <v>1493</v>
      </c>
      <c r="D110" t="s">
        <v>164</v>
      </c>
      <c r="E110" t="s">
        <v>87</v>
      </c>
      <c r="F110" t="s">
        <v>165</v>
      </c>
      <c r="G110" t="s">
        <v>89</v>
      </c>
      <c r="H110" s="52" t="s">
        <v>166</v>
      </c>
      <c r="I110" s="51" t="s">
        <v>89</v>
      </c>
      <c r="J110" s="129" t="s">
        <v>1085</v>
      </c>
      <c r="K110" s="28">
        <v>42278</v>
      </c>
      <c r="L110" s="28"/>
      <c r="M110" t="s">
        <v>106</v>
      </c>
      <c r="N110" t="s">
        <v>107</v>
      </c>
      <c r="O110" s="27" t="s">
        <v>93</v>
      </c>
      <c r="P110" s="51" t="s">
        <v>99</v>
      </c>
      <c r="Q110" t="s">
        <v>95</v>
      </c>
      <c r="R110" s="27" t="s">
        <v>1086</v>
      </c>
      <c r="S110" s="51">
        <f t="shared" si="9"/>
        <v>0</v>
      </c>
      <c r="T110">
        <f t="shared" si="10"/>
        <v>2</v>
      </c>
      <c r="U110">
        <f t="shared" si="11"/>
        <v>0</v>
      </c>
      <c r="V110">
        <f t="shared" si="12"/>
        <v>0</v>
      </c>
      <c r="W110">
        <f t="shared" si="13"/>
        <v>0</v>
      </c>
      <c r="X110">
        <f t="shared" si="14"/>
        <v>0</v>
      </c>
      <c r="Y110" s="53">
        <f t="shared" si="15"/>
        <v>2</v>
      </c>
      <c r="Z110" s="27">
        <f t="shared" si="16"/>
        <v>1</v>
      </c>
      <c r="AA110" s="51"/>
      <c r="AJ110" s="51"/>
      <c r="BB110" t="s">
        <v>97</v>
      </c>
      <c r="BE110" s="27" t="s">
        <v>97</v>
      </c>
      <c r="BF110" s="51">
        <f t="shared" si="17"/>
        <v>1</v>
      </c>
      <c r="BG110" s="51"/>
      <c r="BP110" s="51"/>
      <c r="BT110" s="51"/>
      <c r="BW110" s="51"/>
    </row>
    <row r="111" spans="1:75">
      <c r="A111" s="27">
        <v>109</v>
      </c>
      <c r="B111" s="51" t="s">
        <v>163</v>
      </c>
      <c r="C111" t="s">
        <v>1493</v>
      </c>
      <c r="D111" t="s">
        <v>164</v>
      </c>
      <c r="E111" t="s">
        <v>87</v>
      </c>
      <c r="F111" t="s">
        <v>165</v>
      </c>
      <c r="G111" t="s">
        <v>89</v>
      </c>
      <c r="H111" s="52" t="s">
        <v>166</v>
      </c>
      <c r="I111" s="51" t="s">
        <v>89</v>
      </c>
      <c r="J111" s="129" t="s">
        <v>1087</v>
      </c>
      <c r="K111" s="28">
        <v>42278</v>
      </c>
      <c r="L111" s="28"/>
      <c r="M111" t="s">
        <v>106</v>
      </c>
      <c r="N111" t="s">
        <v>107</v>
      </c>
      <c r="O111" s="27" t="s">
        <v>93</v>
      </c>
      <c r="P111" s="51" t="s">
        <v>99</v>
      </c>
      <c r="Q111" t="s">
        <v>95</v>
      </c>
      <c r="R111" s="27" t="s">
        <v>1088</v>
      </c>
      <c r="S111" s="51">
        <f t="shared" si="9"/>
        <v>0</v>
      </c>
      <c r="T111">
        <f t="shared" si="10"/>
        <v>2</v>
      </c>
      <c r="U111">
        <f t="shared" si="11"/>
        <v>0</v>
      </c>
      <c r="V111">
        <f t="shared" si="12"/>
        <v>0</v>
      </c>
      <c r="W111">
        <f t="shared" si="13"/>
        <v>0</v>
      </c>
      <c r="X111">
        <f t="shared" si="14"/>
        <v>0</v>
      </c>
      <c r="Y111" s="53">
        <f t="shared" si="15"/>
        <v>2</v>
      </c>
      <c r="Z111" s="27">
        <f t="shared" si="16"/>
        <v>1</v>
      </c>
      <c r="AA111" s="51"/>
      <c r="AJ111" s="51"/>
      <c r="BB111" t="s">
        <v>97</v>
      </c>
      <c r="BE111" s="27" t="s">
        <v>97</v>
      </c>
      <c r="BF111" s="51">
        <f t="shared" si="17"/>
        <v>1</v>
      </c>
      <c r="BG111" s="51"/>
      <c r="BP111" s="51"/>
      <c r="BT111" s="51"/>
      <c r="BW111" s="51"/>
    </row>
    <row r="112" spans="1:75">
      <c r="A112" s="27">
        <v>110</v>
      </c>
      <c r="B112" s="51" t="s">
        <v>163</v>
      </c>
      <c r="C112" t="s">
        <v>1493</v>
      </c>
      <c r="D112" t="s">
        <v>164</v>
      </c>
      <c r="E112" t="s">
        <v>87</v>
      </c>
      <c r="F112" t="s">
        <v>165</v>
      </c>
      <c r="G112" t="s">
        <v>89</v>
      </c>
      <c r="H112" s="52" t="s">
        <v>166</v>
      </c>
      <c r="I112" s="51" t="s">
        <v>89</v>
      </c>
      <c r="J112" s="129" t="s">
        <v>1197</v>
      </c>
      <c r="K112" s="28">
        <v>44252</v>
      </c>
      <c r="L112" s="28"/>
      <c r="M112" t="s">
        <v>106</v>
      </c>
      <c r="N112" t="s">
        <v>107</v>
      </c>
      <c r="O112" s="27" t="s">
        <v>93</v>
      </c>
      <c r="P112" s="51" t="s">
        <v>99</v>
      </c>
      <c r="Q112" t="s">
        <v>95</v>
      </c>
      <c r="R112" s="27" t="s">
        <v>1198</v>
      </c>
      <c r="S112" s="51">
        <f t="shared" si="9"/>
        <v>0</v>
      </c>
      <c r="T112">
        <f t="shared" si="10"/>
        <v>2</v>
      </c>
      <c r="U112">
        <f t="shared" si="11"/>
        <v>0</v>
      </c>
      <c r="V112">
        <f t="shared" si="12"/>
        <v>0</v>
      </c>
      <c r="W112">
        <f t="shared" si="13"/>
        <v>0</v>
      </c>
      <c r="X112">
        <f t="shared" si="14"/>
        <v>0</v>
      </c>
      <c r="Y112" s="53">
        <f t="shared" si="15"/>
        <v>2</v>
      </c>
      <c r="Z112" s="27">
        <f t="shared" si="16"/>
        <v>1</v>
      </c>
      <c r="AA112" s="51"/>
      <c r="AJ112" s="51" t="s">
        <v>97</v>
      </c>
      <c r="AO112" t="s">
        <v>97</v>
      </c>
      <c r="BF112" s="51">
        <f t="shared" si="17"/>
        <v>0</v>
      </c>
      <c r="BG112" s="51"/>
      <c r="BP112" s="51"/>
      <c r="BT112" s="51"/>
      <c r="BW112" s="51"/>
    </row>
    <row r="113" spans="1:75">
      <c r="A113" s="27">
        <v>111</v>
      </c>
      <c r="B113" s="51" t="s">
        <v>163</v>
      </c>
      <c r="C113" t="s">
        <v>1493</v>
      </c>
      <c r="D113" t="s">
        <v>164</v>
      </c>
      <c r="E113" t="s">
        <v>87</v>
      </c>
      <c r="F113" t="s">
        <v>165</v>
      </c>
      <c r="G113" t="s">
        <v>89</v>
      </c>
      <c r="H113" s="52" t="s">
        <v>166</v>
      </c>
      <c r="I113" s="51" t="s">
        <v>89</v>
      </c>
      <c r="J113" s="129" t="s">
        <v>1199</v>
      </c>
      <c r="K113" s="28">
        <v>44403</v>
      </c>
      <c r="L113" s="28"/>
      <c r="M113" t="s">
        <v>106</v>
      </c>
      <c r="N113" t="s">
        <v>107</v>
      </c>
      <c r="O113" s="27" t="s">
        <v>93</v>
      </c>
      <c r="P113" s="51" t="s">
        <v>99</v>
      </c>
      <c r="Q113" t="s">
        <v>95</v>
      </c>
      <c r="R113" s="27" t="s">
        <v>1200</v>
      </c>
      <c r="S113" s="51">
        <f t="shared" si="9"/>
        <v>0</v>
      </c>
      <c r="T113">
        <f t="shared" si="10"/>
        <v>1</v>
      </c>
      <c r="U113">
        <f t="shared" si="11"/>
        <v>0</v>
      </c>
      <c r="V113">
        <f t="shared" si="12"/>
        <v>0</v>
      </c>
      <c r="W113">
        <f t="shared" si="13"/>
        <v>0</v>
      </c>
      <c r="X113">
        <f t="shared" si="14"/>
        <v>0</v>
      </c>
      <c r="Y113" s="53">
        <f t="shared" si="15"/>
        <v>1</v>
      </c>
      <c r="Z113" s="27">
        <f t="shared" si="16"/>
        <v>1</v>
      </c>
      <c r="AA113" s="51"/>
      <c r="AJ113" s="51"/>
      <c r="AV113" t="s">
        <v>97</v>
      </c>
      <c r="BF113" s="51">
        <f t="shared" si="17"/>
        <v>0</v>
      </c>
      <c r="BG113" s="51"/>
      <c r="BP113" s="51"/>
      <c r="BT113" s="51"/>
      <c r="BW113" s="51"/>
    </row>
    <row r="114" spans="1:75">
      <c r="A114" s="27">
        <v>112</v>
      </c>
      <c r="B114" s="51" t="s">
        <v>163</v>
      </c>
      <c r="C114" t="s">
        <v>1493</v>
      </c>
      <c r="D114" t="s">
        <v>164</v>
      </c>
      <c r="E114" t="s">
        <v>87</v>
      </c>
      <c r="F114" t="s">
        <v>165</v>
      </c>
      <c r="G114" t="s">
        <v>89</v>
      </c>
      <c r="H114" s="52" t="s">
        <v>166</v>
      </c>
      <c r="I114" s="51" t="s">
        <v>89</v>
      </c>
      <c r="J114" s="129" t="s">
        <v>1201</v>
      </c>
      <c r="K114" s="28">
        <v>44460</v>
      </c>
      <c r="L114" s="28"/>
      <c r="M114" t="s">
        <v>106</v>
      </c>
      <c r="N114" t="s">
        <v>107</v>
      </c>
      <c r="O114" s="27" t="s">
        <v>93</v>
      </c>
      <c r="P114" s="51" t="s">
        <v>99</v>
      </c>
      <c r="Q114" t="s">
        <v>95</v>
      </c>
      <c r="R114" s="27" t="s">
        <v>1202</v>
      </c>
      <c r="S114" s="51">
        <f t="shared" si="9"/>
        <v>2</v>
      </c>
      <c r="T114">
        <f t="shared" si="10"/>
        <v>1</v>
      </c>
      <c r="U114">
        <f t="shared" si="11"/>
        <v>0</v>
      </c>
      <c r="V114">
        <f t="shared" si="12"/>
        <v>0</v>
      </c>
      <c r="W114">
        <f t="shared" si="13"/>
        <v>0</v>
      </c>
      <c r="X114">
        <f t="shared" si="14"/>
        <v>0</v>
      </c>
      <c r="Y114" s="53">
        <f t="shared" si="15"/>
        <v>3</v>
      </c>
      <c r="Z114" s="27">
        <f t="shared" si="16"/>
        <v>2</v>
      </c>
      <c r="AA114" s="51"/>
      <c r="AC114" t="s">
        <v>97</v>
      </c>
      <c r="AD114" t="s">
        <v>97</v>
      </c>
      <c r="AJ114" s="51"/>
      <c r="AQ114" t="s">
        <v>97</v>
      </c>
      <c r="BF114" s="51">
        <f t="shared" si="17"/>
        <v>0</v>
      </c>
      <c r="BG114" s="51"/>
      <c r="BP114" s="51"/>
      <c r="BT114" s="51"/>
      <c r="BW114" s="51"/>
    </row>
    <row r="115" spans="1:75">
      <c r="A115" s="27">
        <v>113</v>
      </c>
      <c r="B115" s="51" t="s">
        <v>163</v>
      </c>
      <c r="C115" t="s">
        <v>1493</v>
      </c>
      <c r="D115" t="s">
        <v>164</v>
      </c>
      <c r="E115" t="s">
        <v>87</v>
      </c>
      <c r="F115" t="s">
        <v>165</v>
      </c>
      <c r="G115" t="s">
        <v>89</v>
      </c>
      <c r="H115" s="52" t="s">
        <v>166</v>
      </c>
      <c r="I115" s="51" t="s">
        <v>89</v>
      </c>
      <c r="J115" s="129" t="s">
        <v>1203</v>
      </c>
      <c r="K115" s="28">
        <v>44501</v>
      </c>
      <c r="L115" s="28"/>
      <c r="M115" t="s">
        <v>106</v>
      </c>
      <c r="N115" t="s">
        <v>107</v>
      </c>
      <c r="O115" s="27" t="s">
        <v>93</v>
      </c>
      <c r="P115" s="51" t="s">
        <v>99</v>
      </c>
      <c r="Q115" t="s">
        <v>95</v>
      </c>
      <c r="R115" s="27" t="s">
        <v>1204</v>
      </c>
      <c r="S115" s="51">
        <f t="shared" si="9"/>
        <v>1</v>
      </c>
      <c r="T115">
        <f t="shared" si="10"/>
        <v>0</v>
      </c>
      <c r="U115">
        <f t="shared" si="11"/>
        <v>0</v>
      </c>
      <c r="V115">
        <f t="shared" si="12"/>
        <v>0</v>
      </c>
      <c r="W115">
        <f t="shared" si="13"/>
        <v>0</v>
      </c>
      <c r="X115">
        <f t="shared" si="14"/>
        <v>0</v>
      </c>
      <c r="Y115" s="53">
        <f t="shared" si="15"/>
        <v>1</v>
      </c>
      <c r="Z115" s="27">
        <f t="shared" si="16"/>
        <v>1</v>
      </c>
      <c r="AA115" s="51" t="s">
        <v>97</v>
      </c>
      <c r="AJ115" s="51"/>
      <c r="BF115" s="51">
        <f t="shared" si="17"/>
        <v>0</v>
      </c>
      <c r="BG115" s="51"/>
      <c r="BP115" s="51"/>
      <c r="BT115" s="51"/>
      <c r="BW115" s="51"/>
    </row>
    <row r="116" spans="1:75">
      <c r="A116" s="27">
        <v>114</v>
      </c>
      <c r="B116" s="51" t="s">
        <v>163</v>
      </c>
      <c r="C116" t="s">
        <v>1493</v>
      </c>
      <c r="D116" t="s">
        <v>164</v>
      </c>
      <c r="E116" t="s">
        <v>87</v>
      </c>
      <c r="F116" t="s">
        <v>165</v>
      </c>
      <c r="G116" t="s">
        <v>89</v>
      </c>
      <c r="H116" s="52" t="s">
        <v>166</v>
      </c>
      <c r="I116" s="51" t="s">
        <v>89</v>
      </c>
      <c r="J116" s="64" t="s">
        <v>1279</v>
      </c>
      <c r="K116" s="28">
        <v>44599</v>
      </c>
      <c r="L116" s="58">
        <v>1</v>
      </c>
      <c r="M116" t="s">
        <v>106</v>
      </c>
      <c r="N116" t="s">
        <v>107</v>
      </c>
      <c r="O116" s="27" t="s">
        <v>93</v>
      </c>
      <c r="P116" s="51" t="s">
        <v>1280</v>
      </c>
      <c r="Q116" t="s">
        <v>1281</v>
      </c>
      <c r="R116" s="27" t="s">
        <v>1282</v>
      </c>
      <c r="S116" s="51">
        <f t="shared" si="9"/>
        <v>0</v>
      </c>
      <c r="T116">
        <f t="shared" si="10"/>
        <v>1</v>
      </c>
      <c r="U116">
        <f t="shared" si="11"/>
        <v>0</v>
      </c>
      <c r="V116">
        <f t="shared" si="12"/>
        <v>0</v>
      </c>
      <c r="W116">
        <f t="shared" si="13"/>
        <v>0</v>
      </c>
      <c r="X116">
        <f t="shared" si="14"/>
        <v>0</v>
      </c>
      <c r="Y116" s="53">
        <f t="shared" si="15"/>
        <v>1</v>
      </c>
      <c r="Z116" s="27">
        <f t="shared" si="16"/>
        <v>1</v>
      </c>
      <c r="AA116" s="51"/>
      <c r="AJ116" s="51"/>
      <c r="BA116" t="s">
        <v>97</v>
      </c>
      <c r="BF116" s="51">
        <f t="shared" si="17"/>
        <v>0</v>
      </c>
      <c r="BG116" s="61"/>
      <c r="BP116" s="51"/>
      <c r="BT116" s="51"/>
      <c r="BW116" s="51"/>
    </row>
    <row r="117" spans="1:75">
      <c r="A117" s="27">
        <v>115</v>
      </c>
      <c r="B117" s="51" t="s">
        <v>163</v>
      </c>
      <c r="C117" t="s">
        <v>1493</v>
      </c>
      <c r="D117" t="s">
        <v>164</v>
      </c>
      <c r="E117" t="s">
        <v>87</v>
      </c>
      <c r="F117" t="s">
        <v>165</v>
      </c>
      <c r="G117" t="s">
        <v>89</v>
      </c>
      <c r="H117" s="52" t="s">
        <v>166</v>
      </c>
      <c r="I117" s="51" t="s">
        <v>89</v>
      </c>
      <c r="J117" s="64" t="s">
        <v>1283</v>
      </c>
      <c r="K117" s="28">
        <v>44670</v>
      </c>
      <c r="L117" s="58">
        <v>1</v>
      </c>
      <c r="M117" t="s">
        <v>106</v>
      </c>
      <c r="N117" t="s">
        <v>107</v>
      </c>
      <c r="O117" s="27" t="s">
        <v>93</v>
      </c>
      <c r="P117" s="51" t="s">
        <v>1280</v>
      </c>
      <c r="Q117" t="s">
        <v>1281</v>
      </c>
      <c r="R117" s="27" t="s">
        <v>1284</v>
      </c>
      <c r="S117" s="51">
        <f t="shared" si="9"/>
        <v>0</v>
      </c>
      <c r="T117">
        <f t="shared" si="10"/>
        <v>2</v>
      </c>
      <c r="U117">
        <f t="shared" si="11"/>
        <v>0</v>
      </c>
      <c r="V117">
        <f t="shared" si="12"/>
        <v>0</v>
      </c>
      <c r="W117">
        <f t="shared" si="13"/>
        <v>0</v>
      </c>
      <c r="X117">
        <f t="shared" si="14"/>
        <v>0</v>
      </c>
      <c r="Y117" s="53">
        <f t="shared" si="15"/>
        <v>2</v>
      </c>
      <c r="Z117" s="27">
        <f t="shared" si="16"/>
        <v>1</v>
      </c>
      <c r="AA117" s="51"/>
      <c r="AJ117" s="51"/>
      <c r="AM117" t="s">
        <v>97</v>
      </c>
      <c r="BA117" t="s">
        <v>97</v>
      </c>
      <c r="BF117" s="51">
        <f t="shared" si="17"/>
        <v>0</v>
      </c>
      <c r="BG117" s="61"/>
      <c r="BP117" s="51"/>
      <c r="BT117" s="51"/>
      <c r="BW117" s="51"/>
    </row>
    <row r="118" spans="1:75">
      <c r="A118" s="27">
        <v>116</v>
      </c>
      <c r="B118" s="51" t="s">
        <v>163</v>
      </c>
      <c r="C118" t="s">
        <v>1493</v>
      </c>
      <c r="D118" t="s">
        <v>164</v>
      </c>
      <c r="E118" t="s">
        <v>87</v>
      </c>
      <c r="F118" t="s">
        <v>165</v>
      </c>
      <c r="G118" t="s">
        <v>89</v>
      </c>
      <c r="H118" s="52" t="s">
        <v>166</v>
      </c>
      <c r="I118" s="51" t="s">
        <v>89</v>
      </c>
      <c r="J118" s="64" t="s">
        <v>1285</v>
      </c>
      <c r="K118" s="28">
        <v>44678</v>
      </c>
      <c r="L118" s="58">
        <v>1</v>
      </c>
      <c r="M118" t="s">
        <v>106</v>
      </c>
      <c r="N118" t="s">
        <v>107</v>
      </c>
      <c r="O118" s="27" t="s">
        <v>93</v>
      </c>
      <c r="P118" s="51" t="s">
        <v>1280</v>
      </c>
      <c r="Q118" t="s">
        <v>1281</v>
      </c>
      <c r="R118" s="27" t="s">
        <v>1286</v>
      </c>
      <c r="S118" s="51">
        <f t="shared" si="9"/>
        <v>0</v>
      </c>
      <c r="T118">
        <f t="shared" si="10"/>
        <v>1</v>
      </c>
      <c r="U118">
        <f t="shared" si="11"/>
        <v>0</v>
      </c>
      <c r="V118">
        <f t="shared" si="12"/>
        <v>0</v>
      </c>
      <c r="W118">
        <f t="shared" si="13"/>
        <v>0</v>
      </c>
      <c r="X118">
        <f t="shared" si="14"/>
        <v>0</v>
      </c>
      <c r="Y118" s="53">
        <f t="shared" si="15"/>
        <v>1</v>
      </c>
      <c r="Z118" s="27">
        <f t="shared" si="16"/>
        <v>1</v>
      </c>
      <c r="AA118" s="51"/>
      <c r="AJ118" s="51"/>
      <c r="AY118" t="s">
        <v>97</v>
      </c>
      <c r="BF118" s="51">
        <f t="shared" si="17"/>
        <v>0</v>
      </c>
      <c r="BG118" s="61"/>
      <c r="BP118" s="51"/>
      <c r="BT118" s="51"/>
      <c r="BW118" s="51"/>
    </row>
    <row r="119" spans="1:75">
      <c r="A119" s="27">
        <v>117</v>
      </c>
      <c r="B119" s="51" t="s">
        <v>163</v>
      </c>
      <c r="C119" t="s">
        <v>1493</v>
      </c>
      <c r="D119" t="s">
        <v>164</v>
      </c>
      <c r="E119" t="s">
        <v>87</v>
      </c>
      <c r="F119" t="s">
        <v>165</v>
      </c>
      <c r="G119" t="s">
        <v>89</v>
      </c>
      <c r="H119" s="52" t="s">
        <v>166</v>
      </c>
      <c r="I119" s="51" t="s">
        <v>89</v>
      </c>
      <c r="J119" s="64" t="s">
        <v>1287</v>
      </c>
      <c r="K119" s="28">
        <v>44678</v>
      </c>
      <c r="L119" s="58">
        <v>1</v>
      </c>
      <c r="M119" t="s">
        <v>106</v>
      </c>
      <c r="N119" t="s">
        <v>107</v>
      </c>
      <c r="O119" s="27" t="s">
        <v>93</v>
      </c>
      <c r="P119" s="51" t="s">
        <v>1280</v>
      </c>
      <c r="Q119" t="s">
        <v>1281</v>
      </c>
      <c r="R119" s="27" t="s">
        <v>1288</v>
      </c>
      <c r="S119" s="51">
        <f t="shared" si="9"/>
        <v>0</v>
      </c>
      <c r="T119">
        <f t="shared" si="10"/>
        <v>1</v>
      </c>
      <c r="U119">
        <f t="shared" si="11"/>
        <v>0</v>
      </c>
      <c r="V119">
        <f t="shared" si="12"/>
        <v>0</v>
      </c>
      <c r="W119">
        <f t="shared" si="13"/>
        <v>0</v>
      </c>
      <c r="X119">
        <f t="shared" si="14"/>
        <v>0</v>
      </c>
      <c r="Y119" s="53">
        <f t="shared" si="15"/>
        <v>1</v>
      </c>
      <c r="Z119" s="27">
        <f t="shared" si="16"/>
        <v>1</v>
      </c>
      <c r="AA119" s="51"/>
      <c r="AJ119" s="51"/>
      <c r="BA119" t="s">
        <v>97</v>
      </c>
      <c r="BF119" s="51">
        <f t="shared" si="17"/>
        <v>0</v>
      </c>
      <c r="BG119" s="61"/>
      <c r="BP119" s="51"/>
      <c r="BT119" s="51"/>
      <c r="BW119" s="51"/>
    </row>
    <row r="120" spans="1:75">
      <c r="A120" s="27">
        <v>118</v>
      </c>
      <c r="B120" s="51" t="s">
        <v>163</v>
      </c>
      <c r="C120" t="s">
        <v>1493</v>
      </c>
      <c r="D120" t="s">
        <v>164</v>
      </c>
      <c r="E120" t="s">
        <v>87</v>
      </c>
      <c r="F120" t="s">
        <v>165</v>
      </c>
      <c r="G120" t="s">
        <v>89</v>
      </c>
      <c r="H120" s="52" t="s">
        <v>166</v>
      </c>
      <c r="I120" s="51" t="s">
        <v>89</v>
      </c>
      <c r="J120" s="64" t="s">
        <v>1289</v>
      </c>
      <c r="K120" s="28">
        <v>44679</v>
      </c>
      <c r="L120" s="58">
        <v>1</v>
      </c>
      <c r="M120" t="s">
        <v>106</v>
      </c>
      <c r="N120" t="s">
        <v>107</v>
      </c>
      <c r="O120" s="27" t="s">
        <v>93</v>
      </c>
      <c r="P120" s="51" t="s">
        <v>1280</v>
      </c>
      <c r="Q120" t="s">
        <v>1281</v>
      </c>
      <c r="R120" s="27" t="s">
        <v>1290</v>
      </c>
      <c r="S120" s="51">
        <f t="shared" si="9"/>
        <v>0</v>
      </c>
      <c r="T120">
        <f t="shared" si="10"/>
        <v>2</v>
      </c>
      <c r="U120">
        <f t="shared" si="11"/>
        <v>0</v>
      </c>
      <c r="V120">
        <f t="shared" si="12"/>
        <v>0</v>
      </c>
      <c r="W120">
        <f t="shared" si="13"/>
        <v>1</v>
      </c>
      <c r="X120">
        <f t="shared" si="14"/>
        <v>0</v>
      </c>
      <c r="Y120" s="53">
        <f t="shared" si="15"/>
        <v>3</v>
      </c>
      <c r="Z120" s="27">
        <f t="shared" si="16"/>
        <v>2</v>
      </c>
      <c r="AA120" s="51"/>
      <c r="AJ120" s="51"/>
      <c r="AT120" t="s">
        <v>97</v>
      </c>
      <c r="AV120" t="s">
        <v>97</v>
      </c>
      <c r="BF120" s="51">
        <f t="shared" si="17"/>
        <v>0</v>
      </c>
      <c r="BG120" s="61"/>
      <c r="BP120" s="51"/>
      <c r="BT120" s="51"/>
      <c r="BU120" t="s">
        <v>97</v>
      </c>
      <c r="BW120" s="51"/>
    </row>
    <row r="121" spans="1:75">
      <c r="A121" s="27">
        <v>119</v>
      </c>
      <c r="B121" s="51" t="s">
        <v>163</v>
      </c>
      <c r="C121" t="s">
        <v>1493</v>
      </c>
      <c r="D121" t="s">
        <v>164</v>
      </c>
      <c r="E121" t="s">
        <v>87</v>
      </c>
      <c r="F121" t="s">
        <v>165</v>
      </c>
      <c r="G121" t="s">
        <v>89</v>
      </c>
      <c r="H121" s="52" t="s">
        <v>166</v>
      </c>
      <c r="I121" s="51" t="s">
        <v>89</v>
      </c>
      <c r="J121" s="64" t="s">
        <v>1291</v>
      </c>
      <c r="K121" s="28">
        <v>44681</v>
      </c>
      <c r="L121" s="58">
        <v>1</v>
      </c>
      <c r="M121" t="s">
        <v>106</v>
      </c>
      <c r="N121" t="s">
        <v>107</v>
      </c>
      <c r="O121" s="27" t="s">
        <v>93</v>
      </c>
      <c r="P121" s="51" t="s">
        <v>1280</v>
      </c>
      <c r="Q121" t="s">
        <v>1281</v>
      </c>
      <c r="R121" s="27" t="s">
        <v>1292</v>
      </c>
      <c r="S121" s="51">
        <f t="shared" si="9"/>
        <v>0</v>
      </c>
      <c r="T121">
        <f t="shared" si="10"/>
        <v>3</v>
      </c>
      <c r="U121">
        <f t="shared" si="11"/>
        <v>0</v>
      </c>
      <c r="V121">
        <f t="shared" si="12"/>
        <v>0</v>
      </c>
      <c r="W121">
        <f t="shared" si="13"/>
        <v>0</v>
      </c>
      <c r="X121">
        <f t="shared" si="14"/>
        <v>0</v>
      </c>
      <c r="Y121" s="53">
        <f t="shared" si="15"/>
        <v>3</v>
      </c>
      <c r="Z121" s="27">
        <f t="shared" si="16"/>
        <v>1</v>
      </c>
      <c r="AA121" s="51"/>
      <c r="AJ121" s="51"/>
      <c r="AZ121" t="s">
        <v>97</v>
      </c>
      <c r="BB121" t="s">
        <v>97</v>
      </c>
      <c r="BD121" t="s">
        <v>97</v>
      </c>
      <c r="BF121" s="51">
        <f t="shared" si="17"/>
        <v>1</v>
      </c>
      <c r="BG121" s="61"/>
      <c r="BP121" s="51"/>
      <c r="BT121" s="51"/>
      <c r="BW121" s="51"/>
    </row>
    <row r="122" spans="1:75">
      <c r="A122" s="27">
        <v>120</v>
      </c>
      <c r="B122" s="51" t="s">
        <v>163</v>
      </c>
      <c r="C122" t="s">
        <v>1493</v>
      </c>
      <c r="D122" t="s">
        <v>164</v>
      </c>
      <c r="E122" t="s">
        <v>87</v>
      </c>
      <c r="F122" t="s">
        <v>165</v>
      </c>
      <c r="G122" t="s">
        <v>89</v>
      </c>
      <c r="H122" s="52" t="s">
        <v>166</v>
      </c>
      <c r="I122" s="51" t="s">
        <v>89</v>
      </c>
      <c r="J122" s="64" t="s">
        <v>1293</v>
      </c>
      <c r="K122" s="28">
        <v>44680</v>
      </c>
      <c r="L122" s="58">
        <v>1</v>
      </c>
      <c r="M122" t="s">
        <v>106</v>
      </c>
      <c r="N122" t="s">
        <v>107</v>
      </c>
      <c r="O122" s="27" t="s">
        <v>93</v>
      </c>
      <c r="P122" s="51" t="s">
        <v>1280</v>
      </c>
      <c r="Q122" t="s">
        <v>1281</v>
      </c>
      <c r="R122" s="27" t="s">
        <v>1294</v>
      </c>
      <c r="S122" s="51">
        <f t="shared" si="9"/>
        <v>0</v>
      </c>
      <c r="T122">
        <f t="shared" si="10"/>
        <v>2</v>
      </c>
      <c r="U122">
        <f t="shared" si="11"/>
        <v>0</v>
      </c>
      <c r="V122">
        <f t="shared" si="12"/>
        <v>0</v>
      </c>
      <c r="W122">
        <f t="shared" si="13"/>
        <v>0</v>
      </c>
      <c r="X122">
        <f t="shared" si="14"/>
        <v>0</v>
      </c>
      <c r="Y122" s="53">
        <f t="shared" si="15"/>
        <v>2</v>
      </c>
      <c r="Z122" s="27">
        <f t="shared" si="16"/>
        <v>1</v>
      </c>
      <c r="AA122" s="51"/>
      <c r="AJ122" s="51"/>
      <c r="AT122" t="s">
        <v>97</v>
      </c>
      <c r="AV122" t="s">
        <v>97</v>
      </c>
      <c r="BF122" s="51">
        <f t="shared" si="17"/>
        <v>0</v>
      </c>
      <c r="BG122" s="61"/>
      <c r="BP122" s="51"/>
      <c r="BT122" s="51"/>
      <c r="BW122" s="51"/>
    </row>
    <row r="123" spans="1:75">
      <c r="A123" s="27">
        <v>121</v>
      </c>
      <c r="B123" s="51" t="s">
        <v>163</v>
      </c>
      <c r="C123" t="s">
        <v>1493</v>
      </c>
      <c r="D123" t="s">
        <v>164</v>
      </c>
      <c r="E123" t="s">
        <v>87</v>
      </c>
      <c r="F123" t="s">
        <v>165</v>
      </c>
      <c r="G123" t="s">
        <v>89</v>
      </c>
      <c r="H123" s="52" t="s">
        <v>166</v>
      </c>
      <c r="I123" s="51" t="s">
        <v>89</v>
      </c>
      <c r="J123" s="64" t="s">
        <v>1295</v>
      </c>
      <c r="K123" s="28">
        <v>44886</v>
      </c>
      <c r="L123" s="58">
        <v>1</v>
      </c>
      <c r="M123" t="s">
        <v>106</v>
      </c>
      <c r="N123" t="s">
        <v>107</v>
      </c>
      <c r="O123" s="27" t="s">
        <v>93</v>
      </c>
      <c r="P123" s="51" t="s">
        <v>1280</v>
      </c>
      <c r="Q123" s="59" t="s">
        <v>1255</v>
      </c>
      <c r="R123" s="27" t="s">
        <v>1296</v>
      </c>
      <c r="S123" s="51">
        <f t="shared" si="9"/>
        <v>0</v>
      </c>
      <c r="T123">
        <f t="shared" si="10"/>
        <v>3</v>
      </c>
      <c r="U123">
        <f t="shared" si="11"/>
        <v>0</v>
      </c>
      <c r="V123">
        <f t="shared" si="12"/>
        <v>0</v>
      </c>
      <c r="W123">
        <f t="shared" si="13"/>
        <v>1</v>
      </c>
      <c r="X123">
        <f t="shared" si="14"/>
        <v>0</v>
      </c>
      <c r="Y123" s="53">
        <f t="shared" si="15"/>
        <v>4</v>
      </c>
      <c r="Z123" s="27">
        <f t="shared" si="16"/>
        <v>2</v>
      </c>
      <c r="AA123" s="51"/>
      <c r="AJ123" s="51"/>
      <c r="AT123" t="s">
        <v>97</v>
      </c>
      <c r="BA123" t="s">
        <v>97</v>
      </c>
      <c r="BD123" t="s">
        <v>97</v>
      </c>
      <c r="BF123" s="51">
        <f t="shared" si="17"/>
        <v>1</v>
      </c>
      <c r="BG123" s="61"/>
      <c r="BP123" s="51"/>
      <c r="BT123" s="51"/>
      <c r="BU123" t="s">
        <v>97</v>
      </c>
      <c r="BW123" s="51"/>
    </row>
    <row r="124" spans="1:75">
      <c r="A124" s="27">
        <v>122</v>
      </c>
      <c r="B124" s="51" t="s">
        <v>225</v>
      </c>
      <c r="C124" t="s">
        <v>85</v>
      </c>
      <c r="D124" s="65" t="s">
        <v>226</v>
      </c>
      <c r="E124" t="s">
        <v>87</v>
      </c>
      <c r="F124" t="s">
        <v>91</v>
      </c>
      <c r="G124" t="s">
        <v>117</v>
      </c>
      <c r="H124" s="27" t="s">
        <v>227</v>
      </c>
      <c r="I124" s="51" t="s">
        <v>89</v>
      </c>
      <c r="J124" s="129" t="s">
        <v>228</v>
      </c>
      <c r="K124" s="28">
        <v>41346</v>
      </c>
      <c r="L124" s="28"/>
      <c r="M124" t="s">
        <v>91</v>
      </c>
      <c r="N124" t="s">
        <v>92</v>
      </c>
      <c r="O124" s="27" t="s">
        <v>93</v>
      </c>
      <c r="P124" s="51" t="s">
        <v>94</v>
      </c>
      <c r="Q124" t="s">
        <v>95</v>
      </c>
      <c r="R124" s="27" t="s">
        <v>229</v>
      </c>
      <c r="S124" s="51">
        <f t="shared" si="9"/>
        <v>0</v>
      </c>
      <c r="T124">
        <f t="shared" si="10"/>
        <v>0</v>
      </c>
      <c r="U124">
        <f t="shared" si="11"/>
        <v>1</v>
      </c>
      <c r="V124">
        <f t="shared" si="12"/>
        <v>0</v>
      </c>
      <c r="W124">
        <f t="shared" si="13"/>
        <v>0</v>
      </c>
      <c r="X124">
        <f t="shared" si="14"/>
        <v>0</v>
      </c>
      <c r="Y124" s="53">
        <f t="shared" si="15"/>
        <v>1</v>
      </c>
      <c r="Z124" s="27">
        <f t="shared" si="16"/>
        <v>1</v>
      </c>
      <c r="AA124" s="51"/>
      <c r="AJ124" s="51"/>
      <c r="BF124" s="51">
        <f t="shared" si="17"/>
        <v>0</v>
      </c>
      <c r="BG124" s="51"/>
      <c r="BK124" t="s">
        <v>97</v>
      </c>
      <c r="BP124" s="51"/>
      <c r="BT124" s="51"/>
      <c r="BW124" s="51"/>
    </row>
    <row r="125" spans="1:75">
      <c r="A125" s="27">
        <v>123</v>
      </c>
      <c r="B125" s="51" t="s">
        <v>225</v>
      </c>
      <c r="C125" t="s">
        <v>85</v>
      </c>
      <c r="D125" t="s">
        <v>230</v>
      </c>
      <c r="E125" t="s">
        <v>87</v>
      </c>
      <c r="F125" t="s">
        <v>91</v>
      </c>
      <c r="G125" t="s">
        <v>117</v>
      </c>
      <c r="H125" s="27" t="s">
        <v>227</v>
      </c>
      <c r="I125" s="51" t="s">
        <v>89</v>
      </c>
      <c r="J125" s="129" t="s">
        <v>231</v>
      </c>
      <c r="K125" s="28">
        <v>41368</v>
      </c>
      <c r="L125" s="28"/>
      <c r="M125" t="s">
        <v>91</v>
      </c>
      <c r="N125" t="s">
        <v>92</v>
      </c>
      <c r="O125" s="27" t="s">
        <v>93</v>
      </c>
      <c r="P125" s="51" t="s">
        <v>94</v>
      </c>
      <c r="Q125" t="s">
        <v>95</v>
      </c>
      <c r="R125" s="27" t="s">
        <v>232</v>
      </c>
      <c r="S125" s="51">
        <f t="shared" si="9"/>
        <v>0</v>
      </c>
      <c r="T125">
        <f t="shared" si="10"/>
        <v>0</v>
      </c>
      <c r="U125">
        <f t="shared" si="11"/>
        <v>3</v>
      </c>
      <c r="V125">
        <f t="shared" si="12"/>
        <v>0</v>
      </c>
      <c r="W125">
        <f t="shared" si="13"/>
        <v>0</v>
      </c>
      <c r="X125">
        <f t="shared" si="14"/>
        <v>0</v>
      </c>
      <c r="Y125" s="53">
        <f t="shared" si="15"/>
        <v>3</v>
      </c>
      <c r="Z125" s="27">
        <f t="shared" si="16"/>
        <v>1</v>
      </c>
      <c r="AA125" s="51"/>
      <c r="AJ125" s="51"/>
      <c r="BF125" s="51">
        <f t="shared" si="17"/>
        <v>0</v>
      </c>
      <c r="BG125" s="51"/>
      <c r="BK125" t="s">
        <v>97</v>
      </c>
      <c r="BL125" t="s">
        <v>97</v>
      </c>
      <c r="BN125" t="s">
        <v>97</v>
      </c>
      <c r="BP125" s="51"/>
      <c r="BT125" s="51"/>
      <c r="BW125" s="51"/>
    </row>
    <row r="126" spans="1:75">
      <c r="A126" s="27">
        <v>124</v>
      </c>
      <c r="B126" s="51" t="s">
        <v>225</v>
      </c>
      <c r="C126" t="s">
        <v>85</v>
      </c>
      <c r="D126" s="65" t="s">
        <v>226</v>
      </c>
      <c r="E126" t="s">
        <v>87</v>
      </c>
      <c r="F126" t="s">
        <v>91</v>
      </c>
      <c r="G126" t="s">
        <v>117</v>
      </c>
      <c r="H126" s="27" t="s">
        <v>227</v>
      </c>
      <c r="I126" s="51" t="s">
        <v>89</v>
      </c>
      <c r="J126" s="129" t="s">
        <v>233</v>
      </c>
      <c r="K126" s="28">
        <v>41452</v>
      </c>
      <c r="L126" s="28"/>
      <c r="M126" t="s">
        <v>91</v>
      </c>
      <c r="N126" t="s">
        <v>92</v>
      </c>
      <c r="O126" s="27" t="s">
        <v>93</v>
      </c>
      <c r="P126" s="51" t="s">
        <v>99</v>
      </c>
      <c r="Q126" t="s">
        <v>95</v>
      </c>
      <c r="R126" s="27" t="s">
        <v>234</v>
      </c>
      <c r="S126" s="51">
        <f t="shared" si="9"/>
        <v>3</v>
      </c>
      <c r="T126">
        <f t="shared" si="10"/>
        <v>0</v>
      </c>
      <c r="U126">
        <f t="shared" si="11"/>
        <v>0</v>
      </c>
      <c r="V126">
        <f t="shared" si="12"/>
        <v>1</v>
      </c>
      <c r="W126">
        <f t="shared" si="13"/>
        <v>0</v>
      </c>
      <c r="X126">
        <f t="shared" si="14"/>
        <v>0</v>
      </c>
      <c r="Y126" s="53">
        <f t="shared" si="15"/>
        <v>4</v>
      </c>
      <c r="Z126" s="27">
        <f t="shared" si="16"/>
        <v>2</v>
      </c>
      <c r="AA126" s="51" t="s">
        <v>97</v>
      </c>
      <c r="AG126" t="s">
        <v>97</v>
      </c>
      <c r="AH126" t="s">
        <v>97</v>
      </c>
      <c r="AJ126" s="51"/>
      <c r="BF126" s="51">
        <f t="shared" si="17"/>
        <v>0</v>
      </c>
      <c r="BG126" s="51"/>
      <c r="BP126" s="51"/>
      <c r="BS126" s="27" t="s">
        <v>97</v>
      </c>
      <c r="BT126" s="51"/>
      <c r="BW126" s="51"/>
    </row>
    <row r="127" spans="1:75">
      <c r="A127" s="27">
        <v>125</v>
      </c>
      <c r="B127" s="51" t="s">
        <v>225</v>
      </c>
      <c r="C127" t="s">
        <v>85</v>
      </c>
      <c r="D127" t="s">
        <v>235</v>
      </c>
      <c r="E127" t="s">
        <v>87</v>
      </c>
      <c r="F127" t="s">
        <v>91</v>
      </c>
      <c r="G127" t="s">
        <v>117</v>
      </c>
      <c r="H127" s="27" t="s">
        <v>227</v>
      </c>
      <c r="I127" s="51" t="s">
        <v>89</v>
      </c>
      <c r="J127" s="129" t="s">
        <v>236</v>
      </c>
      <c r="K127" s="28">
        <v>42016</v>
      </c>
      <c r="L127" s="28"/>
      <c r="M127" t="s">
        <v>237</v>
      </c>
      <c r="N127" t="s">
        <v>238</v>
      </c>
      <c r="O127" s="27" t="s">
        <v>93</v>
      </c>
      <c r="P127" s="51" t="s">
        <v>99</v>
      </c>
      <c r="Q127" t="s">
        <v>95</v>
      </c>
      <c r="R127" s="27" t="s">
        <v>239</v>
      </c>
      <c r="S127" s="51">
        <f t="shared" si="9"/>
        <v>2</v>
      </c>
      <c r="T127">
        <f t="shared" si="10"/>
        <v>2</v>
      </c>
      <c r="U127">
        <f t="shared" si="11"/>
        <v>0</v>
      </c>
      <c r="V127">
        <f t="shared" si="12"/>
        <v>0</v>
      </c>
      <c r="W127">
        <f t="shared" si="13"/>
        <v>1</v>
      </c>
      <c r="X127">
        <f t="shared" si="14"/>
        <v>0</v>
      </c>
      <c r="Y127" s="53">
        <f t="shared" si="15"/>
        <v>5</v>
      </c>
      <c r="Z127" s="27">
        <f t="shared" si="16"/>
        <v>3</v>
      </c>
      <c r="AA127" s="51"/>
      <c r="AG127" t="s">
        <v>97</v>
      </c>
      <c r="AH127" t="s">
        <v>97</v>
      </c>
      <c r="AJ127" s="51"/>
      <c r="AY127" t="s">
        <v>97</v>
      </c>
      <c r="BA127" t="s">
        <v>97</v>
      </c>
      <c r="BF127" s="51">
        <f t="shared" si="17"/>
        <v>0</v>
      </c>
      <c r="BG127" s="51"/>
      <c r="BP127" s="51"/>
      <c r="BT127" s="51"/>
      <c r="BU127" t="s">
        <v>97</v>
      </c>
      <c r="BW127" s="51"/>
    </row>
    <row r="128" spans="1:75">
      <c r="A128" s="27">
        <v>126</v>
      </c>
      <c r="B128" s="51" t="s">
        <v>225</v>
      </c>
      <c r="C128" t="s">
        <v>85</v>
      </c>
      <c r="D128" t="s">
        <v>235</v>
      </c>
      <c r="E128" t="s">
        <v>87</v>
      </c>
      <c r="F128" t="s">
        <v>91</v>
      </c>
      <c r="G128" t="s">
        <v>117</v>
      </c>
      <c r="H128" s="27" t="s">
        <v>227</v>
      </c>
      <c r="I128" s="51" t="s">
        <v>89</v>
      </c>
      <c r="J128" s="129" t="s">
        <v>240</v>
      </c>
      <c r="K128" s="28">
        <v>42024</v>
      </c>
      <c r="L128" s="28"/>
      <c r="M128" t="s">
        <v>237</v>
      </c>
      <c r="N128" t="s">
        <v>238</v>
      </c>
      <c r="O128" s="27" t="s">
        <v>93</v>
      </c>
      <c r="P128" s="51" t="s">
        <v>99</v>
      </c>
      <c r="Q128" t="s">
        <v>95</v>
      </c>
      <c r="R128" s="27" t="s">
        <v>241</v>
      </c>
      <c r="S128" s="51">
        <f t="shared" si="9"/>
        <v>1</v>
      </c>
      <c r="T128">
        <f t="shared" si="10"/>
        <v>6</v>
      </c>
      <c r="U128">
        <f t="shared" si="11"/>
        <v>0</v>
      </c>
      <c r="V128">
        <f t="shared" si="12"/>
        <v>0</v>
      </c>
      <c r="W128">
        <f t="shared" si="13"/>
        <v>1</v>
      </c>
      <c r="X128">
        <f t="shared" si="14"/>
        <v>0</v>
      </c>
      <c r="Y128" s="53">
        <f t="shared" si="15"/>
        <v>8</v>
      </c>
      <c r="Z128" s="27">
        <f t="shared" si="16"/>
        <v>3</v>
      </c>
      <c r="AA128" s="51" t="s">
        <v>97</v>
      </c>
      <c r="AJ128" s="51"/>
      <c r="AK128" t="s">
        <v>97</v>
      </c>
      <c r="AT128" t="s">
        <v>97</v>
      </c>
      <c r="AU128" t="s">
        <v>97</v>
      </c>
      <c r="AY128" t="s">
        <v>97</v>
      </c>
      <c r="AZ128" t="s">
        <v>97</v>
      </c>
      <c r="BB128" t="s">
        <v>97</v>
      </c>
      <c r="BF128" s="51">
        <f t="shared" si="17"/>
        <v>0</v>
      </c>
      <c r="BG128" s="51"/>
      <c r="BP128" s="51"/>
      <c r="BT128" s="51"/>
      <c r="BU128" t="s">
        <v>97</v>
      </c>
      <c r="BW128" s="51"/>
    </row>
    <row r="129" spans="1:78">
      <c r="A129" s="27">
        <v>127</v>
      </c>
      <c r="B129" s="51" t="s">
        <v>225</v>
      </c>
      <c r="C129" t="s">
        <v>85</v>
      </c>
      <c r="D129" t="s">
        <v>235</v>
      </c>
      <c r="E129" t="s">
        <v>87</v>
      </c>
      <c r="F129" t="s">
        <v>91</v>
      </c>
      <c r="G129" t="s">
        <v>117</v>
      </c>
      <c r="H129" s="27" t="s">
        <v>227</v>
      </c>
      <c r="I129" s="51" t="s">
        <v>89</v>
      </c>
      <c r="J129" s="129" t="s">
        <v>242</v>
      </c>
      <c r="K129" s="28">
        <v>42207</v>
      </c>
      <c r="L129" s="28"/>
      <c r="M129" t="s">
        <v>237</v>
      </c>
      <c r="N129" t="s">
        <v>238</v>
      </c>
      <c r="O129" s="27" t="s">
        <v>93</v>
      </c>
      <c r="P129" s="51" t="s">
        <v>108</v>
      </c>
      <c r="Q129" t="s">
        <v>95</v>
      </c>
      <c r="R129" s="27" t="s">
        <v>243</v>
      </c>
      <c r="S129" s="51">
        <f t="shared" si="9"/>
        <v>2</v>
      </c>
      <c r="T129">
        <f t="shared" si="10"/>
        <v>0</v>
      </c>
      <c r="U129">
        <f t="shared" si="11"/>
        <v>2</v>
      </c>
      <c r="V129">
        <f t="shared" si="12"/>
        <v>0</v>
      </c>
      <c r="W129">
        <f t="shared" si="13"/>
        <v>0</v>
      </c>
      <c r="X129">
        <f t="shared" si="14"/>
        <v>0</v>
      </c>
      <c r="Y129" s="53">
        <f t="shared" si="15"/>
        <v>4</v>
      </c>
      <c r="Z129" s="27">
        <f t="shared" si="16"/>
        <v>2</v>
      </c>
      <c r="AA129" s="51"/>
      <c r="AB129" t="s">
        <v>97</v>
      </c>
      <c r="AD129" t="s">
        <v>97</v>
      </c>
      <c r="AJ129" s="51"/>
      <c r="BF129" s="51">
        <f t="shared" si="17"/>
        <v>0</v>
      </c>
      <c r="BG129" s="51"/>
      <c r="BJ129" t="s">
        <v>97</v>
      </c>
      <c r="BK129" t="s">
        <v>97</v>
      </c>
      <c r="BP129" s="51"/>
      <c r="BT129" s="51"/>
      <c r="BW129" s="51"/>
    </row>
    <row r="130" spans="1:78">
      <c r="A130" s="27">
        <v>128</v>
      </c>
      <c r="B130" s="51" t="s">
        <v>225</v>
      </c>
      <c r="C130" t="s">
        <v>85</v>
      </c>
      <c r="D130" t="s">
        <v>244</v>
      </c>
      <c r="E130" t="s">
        <v>87</v>
      </c>
      <c r="F130" t="s">
        <v>91</v>
      </c>
      <c r="G130" t="s">
        <v>117</v>
      </c>
      <c r="H130" s="27" t="s">
        <v>227</v>
      </c>
      <c r="I130" s="51" t="s">
        <v>89</v>
      </c>
      <c r="J130" s="129" t="s">
        <v>245</v>
      </c>
      <c r="K130" s="28">
        <v>42209</v>
      </c>
      <c r="L130" s="28"/>
      <c r="M130" t="s">
        <v>91</v>
      </c>
      <c r="N130" t="s">
        <v>92</v>
      </c>
      <c r="O130" s="27" t="s">
        <v>93</v>
      </c>
      <c r="P130" s="51" t="s">
        <v>94</v>
      </c>
      <c r="Q130" t="s">
        <v>95</v>
      </c>
      <c r="R130" s="27" t="s">
        <v>246</v>
      </c>
      <c r="S130" s="51">
        <f t="shared" si="9"/>
        <v>0</v>
      </c>
      <c r="T130">
        <f t="shared" si="10"/>
        <v>1</v>
      </c>
      <c r="U130">
        <f t="shared" si="11"/>
        <v>2</v>
      </c>
      <c r="V130">
        <f t="shared" si="12"/>
        <v>0</v>
      </c>
      <c r="W130">
        <f t="shared" si="13"/>
        <v>1</v>
      </c>
      <c r="X130">
        <f t="shared" si="14"/>
        <v>0</v>
      </c>
      <c r="Y130" s="53">
        <f t="shared" si="15"/>
        <v>4</v>
      </c>
      <c r="Z130" s="27">
        <f t="shared" si="16"/>
        <v>3</v>
      </c>
      <c r="AA130" s="51"/>
      <c r="AJ130" s="51"/>
      <c r="AY130" t="s">
        <v>97</v>
      </c>
      <c r="BF130" s="51">
        <f t="shared" si="17"/>
        <v>0</v>
      </c>
      <c r="BG130" s="51"/>
      <c r="BI130" t="s">
        <v>97</v>
      </c>
      <c r="BN130" t="s">
        <v>97</v>
      </c>
      <c r="BP130" s="51"/>
      <c r="BT130" s="51"/>
      <c r="BU130" t="s">
        <v>97</v>
      </c>
      <c r="BW130" s="51"/>
    </row>
    <row r="131" spans="1:78">
      <c r="A131" s="27">
        <v>129</v>
      </c>
      <c r="B131" s="51" t="s">
        <v>225</v>
      </c>
      <c r="C131" t="s">
        <v>85</v>
      </c>
      <c r="D131" t="s">
        <v>247</v>
      </c>
      <c r="E131" t="s">
        <v>87</v>
      </c>
      <c r="F131" t="s">
        <v>91</v>
      </c>
      <c r="G131" t="s">
        <v>117</v>
      </c>
      <c r="H131" s="27" t="s">
        <v>227</v>
      </c>
      <c r="I131" s="51" t="s">
        <v>89</v>
      </c>
      <c r="J131" s="129" t="s">
        <v>248</v>
      </c>
      <c r="K131" s="28">
        <v>42274</v>
      </c>
      <c r="L131" s="28"/>
      <c r="M131" t="s">
        <v>91</v>
      </c>
      <c r="N131" t="s">
        <v>92</v>
      </c>
      <c r="O131" s="27" t="s">
        <v>93</v>
      </c>
      <c r="P131" s="51" t="s">
        <v>99</v>
      </c>
      <c r="Q131" t="s">
        <v>95</v>
      </c>
      <c r="R131" s="27" t="s">
        <v>249</v>
      </c>
      <c r="S131" s="51">
        <f t="shared" ref="S131:S194" si="18">COUNTIF(AA131:AI131,"X")</f>
        <v>2</v>
      </c>
      <c r="T131">
        <f t="shared" ref="T131:T194" si="19">COUNTIF(AJ131:BE131,"X")</f>
        <v>1</v>
      </c>
      <c r="U131">
        <f t="shared" ref="U131:U194" si="20">COUNTIF(BG131:BO131,"X")</f>
        <v>0</v>
      </c>
      <c r="V131">
        <f t="shared" ref="V131:V194" si="21">COUNTIF(BP131:BS131,"X")</f>
        <v>0</v>
      </c>
      <c r="W131">
        <f t="shared" ref="W131:W194" si="22">COUNTIF(BT131:BV131,"X")</f>
        <v>0</v>
      </c>
      <c r="X131">
        <f t="shared" ref="X131:X194" si="23">COUNTIF(BW131:BZ131,"X")</f>
        <v>0</v>
      </c>
      <c r="Y131" s="53">
        <f t="shared" ref="Y131:Y194" si="24">SUM(S131:X131)</f>
        <v>3</v>
      </c>
      <c r="Z131" s="27">
        <f t="shared" ref="Z131:Z194" si="25">COUNTIF(S131:X131,"&gt;0")</f>
        <v>2</v>
      </c>
      <c r="AA131" s="51"/>
      <c r="AB131" t="s">
        <v>97</v>
      </c>
      <c r="AI131" s="27" t="s">
        <v>97</v>
      </c>
      <c r="AJ131" s="51"/>
      <c r="AU131" t="s">
        <v>97</v>
      </c>
      <c r="BF131" s="51">
        <f t="shared" ref="BF131:BF194" si="26">IF(AND(BD131="X",BE131="X"),2,IF(OR(BD131="X",BE131="X"),1,0))</f>
        <v>0</v>
      </c>
      <c r="BG131" s="51"/>
      <c r="BP131" s="51"/>
      <c r="BT131" s="51"/>
      <c r="BW131" s="51"/>
    </row>
    <row r="132" spans="1:78">
      <c r="A132" s="27">
        <v>130</v>
      </c>
      <c r="B132" s="51" t="s">
        <v>225</v>
      </c>
      <c r="C132" t="s">
        <v>85</v>
      </c>
      <c r="D132" t="s">
        <v>230</v>
      </c>
      <c r="E132" t="s">
        <v>87</v>
      </c>
      <c r="F132" t="s">
        <v>91</v>
      </c>
      <c r="G132" t="s">
        <v>117</v>
      </c>
      <c r="H132" s="27" t="s">
        <v>227</v>
      </c>
      <c r="I132" s="51" t="s">
        <v>89</v>
      </c>
      <c r="J132" s="129" t="s">
        <v>250</v>
      </c>
      <c r="K132" s="28">
        <v>42442</v>
      </c>
      <c r="L132" s="28"/>
      <c r="M132" t="s">
        <v>91</v>
      </c>
      <c r="N132" t="s">
        <v>92</v>
      </c>
      <c r="O132" s="27" t="s">
        <v>93</v>
      </c>
      <c r="P132" s="51" t="s">
        <v>99</v>
      </c>
      <c r="Q132" t="s">
        <v>95</v>
      </c>
      <c r="R132" s="27" t="s">
        <v>251</v>
      </c>
      <c r="S132" s="51">
        <f t="shared" si="18"/>
        <v>2</v>
      </c>
      <c r="T132">
        <f t="shared" si="19"/>
        <v>1</v>
      </c>
      <c r="U132">
        <f t="shared" si="20"/>
        <v>0</v>
      </c>
      <c r="V132">
        <f t="shared" si="21"/>
        <v>0</v>
      </c>
      <c r="W132">
        <f t="shared" si="22"/>
        <v>0</v>
      </c>
      <c r="X132">
        <f t="shared" si="23"/>
        <v>0</v>
      </c>
      <c r="Y132" s="53">
        <f t="shared" si="24"/>
        <v>3</v>
      </c>
      <c r="Z132" s="27">
        <f t="shared" si="25"/>
        <v>2</v>
      </c>
      <c r="AA132" s="51"/>
      <c r="AB132" t="s">
        <v>97</v>
      </c>
      <c r="AI132" s="27" t="s">
        <v>97</v>
      </c>
      <c r="AJ132" s="51"/>
      <c r="AU132" t="s">
        <v>97</v>
      </c>
      <c r="BF132" s="51">
        <f t="shared" si="26"/>
        <v>0</v>
      </c>
      <c r="BG132" s="51"/>
      <c r="BP132" s="51"/>
      <c r="BT132" s="51"/>
      <c r="BW132" s="51"/>
    </row>
    <row r="133" spans="1:78">
      <c r="A133" s="27">
        <v>131</v>
      </c>
      <c r="B133" s="51" t="s">
        <v>225</v>
      </c>
      <c r="C133" t="s">
        <v>85</v>
      </c>
      <c r="D133" t="s">
        <v>247</v>
      </c>
      <c r="E133" t="s">
        <v>87</v>
      </c>
      <c r="F133" t="s">
        <v>91</v>
      </c>
      <c r="G133" t="s">
        <v>117</v>
      </c>
      <c r="H133" s="27" t="s">
        <v>227</v>
      </c>
      <c r="I133" s="51" t="s">
        <v>89</v>
      </c>
      <c r="J133" s="129" t="s">
        <v>252</v>
      </c>
      <c r="K133" s="28">
        <v>42608</v>
      </c>
      <c r="L133" s="28"/>
      <c r="M133" t="s">
        <v>91</v>
      </c>
      <c r="N133" t="s">
        <v>92</v>
      </c>
      <c r="O133" s="27" t="s">
        <v>93</v>
      </c>
      <c r="P133" s="51" t="s">
        <v>99</v>
      </c>
      <c r="Q133" t="s">
        <v>95</v>
      </c>
      <c r="R133" s="27" t="s">
        <v>253</v>
      </c>
      <c r="S133" s="51">
        <f t="shared" si="18"/>
        <v>2</v>
      </c>
      <c r="T133">
        <f t="shared" si="19"/>
        <v>0</v>
      </c>
      <c r="U133">
        <f t="shared" si="20"/>
        <v>0</v>
      </c>
      <c r="V133">
        <f t="shared" si="21"/>
        <v>0</v>
      </c>
      <c r="W133">
        <f t="shared" si="22"/>
        <v>0</v>
      </c>
      <c r="X133">
        <f t="shared" si="23"/>
        <v>0</v>
      </c>
      <c r="Y133" s="53">
        <f t="shared" si="24"/>
        <v>2</v>
      </c>
      <c r="Z133" s="27">
        <f t="shared" si="25"/>
        <v>1</v>
      </c>
      <c r="AA133" s="51"/>
      <c r="AB133" t="s">
        <v>97</v>
      </c>
      <c r="AI133" s="27" t="s">
        <v>97</v>
      </c>
      <c r="AJ133" s="51"/>
      <c r="BF133" s="51">
        <f t="shared" si="26"/>
        <v>0</v>
      </c>
      <c r="BG133" s="51"/>
      <c r="BP133" s="51"/>
      <c r="BT133" s="51"/>
      <c r="BW133" s="51"/>
    </row>
    <row r="134" spans="1:78">
      <c r="A134" s="27">
        <v>132</v>
      </c>
      <c r="B134" s="51" t="s">
        <v>225</v>
      </c>
      <c r="C134" t="s">
        <v>85</v>
      </c>
      <c r="D134" t="s">
        <v>230</v>
      </c>
      <c r="E134" t="s">
        <v>87</v>
      </c>
      <c r="F134" t="s">
        <v>91</v>
      </c>
      <c r="G134" t="s">
        <v>117</v>
      </c>
      <c r="H134" s="27" t="s">
        <v>227</v>
      </c>
      <c r="I134" s="51" t="s">
        <v>89</v>
      </c>
      <c r="J134" s="129" t="s">
        <v>254</v>
      </c>
      <c r="K134" s="28">
        <v>43423</v>
      </c>
      <c r="L134" s="28"/>
      <c r="M134" t="s">
        <v>91</v>
      </c>
      <c r="N134" t="s">
        <v>92</v>
      </c>
      <c r="O134" s="27" t="s">
        <v>93</v>
      </c>
      <c r="P134" s="51" t="s">
        <v>94</v>
      </c>
      <c r="Q134" t="s">
        <v>95</v>
      </c>
      <c r="R134" s="27" t="s">
        <v>255</v>
      </c>
      <c r="S134" s="51">
        <f t="shared" si="18"/>
        <v>0</v>
      </c>
      <c r="T134">
        <f t="shared" si="19"/>
        <v>4</v>
      </c>
      <c r="U134">
        <f t="shared" si="20"/>
        <v>4</v>
      </c>
      <c r="V134">
        <f t="shared" si="21"/>
        <v>0</v>
      </c>
      <c r="W134">
        <f t="shared" si="22"/>
        <v>0</v>
      </c>
      <c r="X134">
        <f t="shared" si="23"/>
        <v>0</v>
      </c>
      <c r="Y134" s="53">
        <f t="shared" si="24"/>
        <v>8</v>
      </c>
      <c r="Z134" s="27">
        <f t="shared" si="25"/>
        <v>2</v>
      </c>
      <c r="AA134" s="51"/>
      <c r="AJ134" s="51"/>
      <c r="AR134" t="s">
        <v>97</v>
      </c>
      <c r="AX134" t="s">
        <v>97</v>
      </c>
      <c r="AY134" t="s">
        <v>97</v>
      </c>
      <c r="BB134" t="s">
        <v>97</v>
      </c>
      <c r="BF134" s="51">
        <f t="shared" si="26"/>
        <v>0</v>
      </c>
      <c r="BG134" s="51"/>
      <c r="BH134" t="s">
        <v>97</v>
      </c>
      <c r="BM134" t="s">
        <v>97</v>
      </c>
      <c r="BN134" t="s">
        <v>97</v>
      </c>
      <c r="BO134" s="27" t="s">
        <v>97</v>
      </c>
      <c r="BP134" s="51"/>
      <c r="BT134" s="51"/>
      <c r="BW134" s="51"/>
    </row>
    <row r="135" spans="1:78">
      <c r="A135" s="27">
        <v>133</v>
      </c>
      <c r="B135" s="51" t="s">
        <v>225</v>
      </c>
      <c r="C135" t="s">
        <v>85</v>
      </c>
      <c r="D135" s="65" t="s">
        <v>226</v>
      </c>
      <c r="E135" t="s">
        <v>87</v>
      </c>
      <c r="F135" t="s">
        <v>91</v>
      </c>
      <c r="G135" t="s">
        <v>117</v>
      </c>
      <c r="H135" s="27" t="s">
        <v>227</v>
      </c>
      <c r="I135" s="51" t="s">
        <v>89</v>
      </c>
      <c r="J135" s="129" t="s">
        <v>256</v>
      </c>
      <c r="K135" s="28">
        <v>43489</v>
      </c>
      <c r="L135" s="28"/>
      <c r="M135" t="s">
        <v>91</v>
      </c>
      <c r="N135" t="s">
        <v>92</v>
      </c>
      <c r="O135" s="27" t="s">
        <v>93</v>
      </c>
      <c r="P135" s="51" t="s">
        <v>99</v>
      </c>
      <c r="Q135" t="s">
        <v>95</v>
      </c>
      <c r="R135" s="27" t="s">
        <v>257</v>
      </c>
      <c r="S135" s="51">
        <f t="shared" si="18"/>
        <v>2</v>
      </c>
      <c r="T135">
        <f t="shared" si="19"/>
        <v>0</v>
      </c>
      <c r="U135">
        <f t="shared" si="20"/>
        <v>0</v>
      </c>
      <c r="V135">
        <f t="shared" si="21"/>
        <v>1</v>
      </c>
      <c r="W135">
        <f t="shared" si="22"/>
        <v>0</v>
      </c>
      <c r="X135">
        <f t="shared" si="23"/>
        <v>0</v>
      </c>
      <c r="Y135" s="53">
        <f t="shared" si="24"/>
        <v>3</v>
      </c>
      <c r="Z135" s="27">
        <f t="shared" si="25"/>
        <v>2</v>
      </c>
      <c r="AA135" s="51"/>
      <c r="AB135" t="s">
        <v>97</v>
      </c>
      <c r="AI135" s="27" t="s">
        <v>97</v>
      </c>
      <c r="AJ135" s="51"/>
      <c r="BF135" s="51">
        <f t="shared" si="26"/>
        <v>0</v>
      </c>
      <c r="BG135" s="51"/>
      <c r="BP135" s="51"/>
      <c r="BQ135" t="s">
        <v>97</v>
      </c>
      <c r="BT135" s="51"/>
      <c r="BW135" s="51"/>
    </row>
    <row r="136" spans="1:78">
      <c r="A136" s="27">
        <v>134</v>
      </c>
      <c r="B136" s="51" t="s">
        <v>225</v>
      </c>
      <c r="C136" t="s">
        <v>85</v>
      </c>
      <c r="D136" t="s">
        <v>235</v>
      </c>
      <c r="E136" t="s">
        <v>87</v>
      </c>
      <c r="F136" t="s">
        <v>91</v>
      </c>
      <c r="G136" t="s">
        <v>117</v>
      </c>
      <c r="H136" s="27" t="s">
        <v>227</v>
      </c>
      <c r="I136" s="51" t="s">
        <v>89</v>
      </c>
      <c r="J136" s="129" t="s">
        <v>258</v>
      </c>
      <c r="K136" s="28">
        <v>43578</v>
      </c>
      <c r="L136" s="28"/>
      <c r="M136" t="s">
        <v>237</v>
      </c>
      <c r="N136" t="s">
        <v>238</v>
      </c>
      <c r="O136" s="27" t="s">
        <v>93</v>
      </c>
      <c r="P136" s="51" t="s">
        <v>99</v>
      </c>
      <c r="Q136" t="s">
        <v>119</v>
      </c>
      <c r="R136" s="27" t="s">
        <v>259</v>
      </c>
      <c r="S136" s="51">
        <f t="shared" si="18"/>
        <v>2</v>
      </c>
      <c r="T136">
        <f t="shared" si="19"/>
        <v>0</v>
      </c>
      <c r="U136">
        <f t="shared" si="20"/>
        <v>0</v>
      </c>
      <c r="V136">
        <f t="shared" si="21"/>
        <v>0</v>
      </c>
      <c r="W136">
        <f t="shared" si="22"/>
        <v>1</v>
      </c>
      <c r="X136">
        <f t="shared" si="23"/>
        <v>0</v>
      </c>
      <c r="Y136" s="53">
        <f t="shared" si="24"/>
        <v>3</v>
      </c>
      <c r="Z136" s="27">
        <f t="shared" si="25"/>
        <v>2</v>
      </c>
      <c r="AA136" s="51"/>
      <c r="AG136" t="s">
        <v>97</v>
      </c>
      <c r="AH136" t="s">
        <v>97</v>
      </c>
      <c r="AJ136" s="51"/>
      <c r="BF136" s="51">
        <f t="shared" si="26"/>
        <v>0</v>
      </c>
      <c r="BG136" s="51"/>
      <c r="BP136" s="51"/>
      <c r="BT136" s="51"/>
      <c r="BU136" t="s">
        <v>97</v>
      </c>
      <c r="BW136" s="51"/>
    </row>
    <row r="137" spans="1:78">
      <c r="A137" s="27">
        <v>135</v>
      </c>
      <c r="B137" s="51" t="s">
        <v>225</v>
      </c>
      <c r="C137" t="s">
        <v>85</v>
      </c>
      <c r="D137" t="s">
        <v>247</v>
      </c>
      <c r="E137" t="s">
        <v>87</v>
      </c>
      <c r="F137" t="s">
        <v>91</v>
      </c>
      <c r="G137" t="s">
        <v>117</v>
      </c>
      <c r="H137" s="27" t="s">
        <v>227</v>
      </c>
      <c r="I137" s="51" t="s">
        <v>89</v>
      </c>
      <c r="J137" s="129" t="s">
        <v>260</v>
      </c>
      <c r="K137" s="28">
        <v>43749</v>
      </c>
      <c r="L137" s="28"/>
      <c r="M137" t="s">
        <v>91</v>
      </c>
      <c r="N137" t="s">
        <v>92</v>
      </c>
      <c r="O137" s="27" t="s">
        <v>93</v>
      </c>
      <c r="P137" s="51" t="s">
        <v>99</v>
      </c>
      <c r="Q137" t="s">
        <v>95</v>
      </c>
      <c r="R137" s="27" t="s">
        <v>261</v>
      </c>
      <c r="S137" s="51">
        <f t="shared" si="18"/>
        <v>2</v>
      </c>
      <c r="T137">
        <f t="shared" si="19"/>
        <v>0</v>
      </c>
      <c r="U137">
        <f t="shared" si="20"/>
        <v>0</v>
      </c>
      <c r="V137">
        <f t="shared" si="21"/>
        <v>1</v>
      </c>
      <c r="W137">
        <f t="shared" si="22"/>
        <v>0</v>
      </c>
      <c r="X137">
        <f t="shared" si="23"/>
        <v>0</v>
      </c>
      <c r="Y137" s="53">
        <f t="shared" si="24"/>
        <v>3</v>
      </c>
      <c r="Z137" s="27">
        <f t="shared" si="25"/>
        <v>2</v>
      </c>
      <c r="AA137" s="51" t="s">
        <v>97</v>
      </c>
      <c r="AG137" t="s">
        <v>97</v>
      </c>
      <c r="AJ137" s="51"/>
      <c r="BF137" s="51">
        <f t="shared" si="26"/>
        <v>0</v>
      </c>
      <c r="BG137" s="51"/>
      <c r="BP137" s="51"/>
      <c r="BS137" s="27" t="s">
        <v>97</v>
      </c>
      <c r="BT137" s="51"/>
      <c r="BW137" s="51"/>
    </row>
    <row r="138" spans="1:78">
      <c r="A138" s="27">
        <v>136</v>
      </c>
      <c r="B138" s="51" t="s">
        <v>225</v>
      </c>
      <c r="C138" t="s">
        <v>85</v>
      </c>
      <c r="D138" t="s">
        <v>247</v>
      </c>
      <c r="E138" t="s">
        <v>87</v>
      </c>
      <c r="F138" t="s">
        <v>91</v>
      </c>
      <c r="G138" t="s">
        <v>117</v>
      </c>
      <c r="H138" s="27" t="s">
        <v>227</v>
      </c>
      <c r="I138" s="51" t="s">
        <v>89</v>
      </c>
      <c r="J138" s="129" t="s">
        <v>262</v>
      </c>
      <c r="K138" s="28">
        <v>43997</v>
      </c>
      <c r="L138" s="28"/>
      <c r="M138" t="s">
        <v>91</v>
      </c>
      <c r="N138" t="s">
        <v>92</v>
      </c>
      <c r="O138" s="27" t="s">
        <v>93</v>
      </c>
      <c r="P138" s="51" t="s">
        <v>94</v>
      </c>
      <c r="Q138" t="s">
        <v>95</v>
      </c>
      <c r="R138" s="27" t="s">
        <v>263</v>
      </c>
      <c r="S138" s="51">
        <f t="shared" si="18"/>
        <v>0</v>
      </c>
      <c r="T138">
        <f t="shared" si="19"/>
        <v>0</v>
      </c>
      <c r="U138">
        <f t="shared" si="20"/>
        <v>0</v>
      </c>
      <c r="V138">
        <f t="shared" si="21"/>
        <v>0</v>
      </c>
      <c r="W138">
        <f t="shared" si="22"/>
        <v>0</v>
      </c>
      <c r="X138">
        <f t="shared" si="23"/>
        <v>1</v>
      </c>
      <c r="Y138" s="53">
        <f t="shared" si="24"/>
        <v>1</v>
      </c>
      <c r="Z138" s="27">
        <f t="shared" si="25"/>
        <v>1</v>
      </c>
      <c r="AA138" s="51"/>
      <c r="AJ138" s="51"/>
      <c r="BF138" s="51">
        <f t="shared" si="26"/>
        <v>0</v>
      </c>
      <c r="BG138" s="51"/>
      <c r="BP138" s="51"/>
      <c r="BT138" s="51"/>
      <c r="BW138" s="51" t="s">
        <v>97</v>
      </c>
    </row>
    <row r="139" spans="1:78">
      <c r="A139" s="27">
        <v>137</v>
      </c>
      <c r="B139" s="51" t="s">
        <v>225</v>
      </c>
      <c r="C139" t="s">
        <v>85</v>
      </c>
      <c r="D139" t="s">
        <v>1514</v>
      </c>
      <c r="E139" t="s">
        <v>87</v>
      </c>
      <c r="F139" t="s">
        <v>91</v>
      </c>
      <c r="G139" t="s">
        <v>117</v>
      </c>
      <c r="H139" s="27" t="s">
        <v>227</v>
      </c>
      <c r="I139" s="51" t="s">
        <v>89</v>
      </c>
      <c r="J139" s="129" t="s">
        <v>264</v>
      </c>
      <c r="K139" s="28">
        <v>43984</v>
      </c>
      <c r="L139" s="28"/>
      <c r="M139" t="s">
        <v>237</v>
      </c>
      <c r="N139" t="s">
        <v>238</v>
      </c>
      <c r="O139" s="27" t="s">
        <v>93</v>
      </c>
      <c r="P139" s="51" t="s">
        <v>99</v>
      </c>
      <c r="Q139" t="s">
        <v>95</v>
      </c>
      <c r="R139" s="27" t="s">
        <v>265</v>
      </c>
      <c r="S139" s="51">
        <f t="shared" si="18"/>
        <v>0</v>
      </c>
      <c r="T139">
        <f t="shared" si="19"/>
        <v>0</v>
      </c>
      <c r="U139">
        <f t="shared" si="20"/>
        <v>0</v>
      </c>
      <c r="V139">
        <f t="shared" si="21"/>
        <v>0</v>
      </c>
      <c r="W139">
        <f t="shared" si="22"/>
        <v>0</v>
      </c>
      <c r="X139">
        <f t="shared" si="23"/>
        <v>1</v>
      </c>
      <c r="Y139" s="53">
        <f t="shared" si="24"/>
        <v>1</v>
      </c>
      <c r="Z139" s="27">
        <f t="shared" si="25"/>
        <v>1</v>
      </c>
      <c r="AA139" s="51"/>
      <c r="AJ139" s="51"/>
      <c r="BF139" s="51">
        <f t="shared" si="26"/>
        <v>0</v>
      </c>
      <c r="BG139" s="51"/>
      <c r="BP139" s="51"/>
      <c r="BT139" s="51"/>
      <c r="BW139" s="51"/>
      <c r="BZ139" s="27" t="s">
        <v>97</v>
      </c>
    </row>
    <row r="140" spans="1:78">
      <c r="A140" s="27">
        <v>138</v>
      </c>
      <c r="B140" s="51" t="s">
        <v>225</v>
      </c>
      <c r="C140" t="s">
        <v>1495</v>
      </c>
      <c r="D140" t="s">
        <v>235</v>
      </c>
      <c r="E140" t="s">
        <v>87</v>
      </c>
      <c r="F140" t="s">
        <v>91</v>
      </c>
      <c r="G140" t="s">
        <v>117</v>
      </c>
      <c r="H140" s="27" t="s">
        <v>227</v>
      </c>
      <c r="I140" s="51" t="s">
        <v>89</v>
      </c>
      <c r="J140" s="129" t="s">
        <v>266</v>
      </c>
      <c r="K140" s="28">
        <v>44117</v>
      </c>
      <c r="L140" s="28"/>
      <c r="M140" t="s">
        <v>237</v>
      </c>
      <c r="N140" t="s">
        <v>238</v>
      </c>
      <c r="O140" s="27" t="s">
        <v>93</v>
      </c>
      <c r="P140" s="51" t="s">
        <v>99</v>
      </c>
      <c r="Q140" t="s">
        <v>95</v>
      </c>
      <c r="R140" s="27" t="s">
        <v>267</v>
      </c>
      <c r="S140" s="51">
        <f t="shared" si="18"/>
        <v>2</v>
      </c>
      <c r="T140">
        <f t="shared" si="19"/>
        <v>0</v>
      </c>
      <c r="U140">
        <f t="shared" si="20"/>
        <v>0</v>
      </c>
      <c r="V140">
        <f t="shared" si="21"/>
        <v>0</v>
      </c>
      <c r="W140">
        <f t="shared" si="22"/>
        <v>0</v>
      </c>
      <c r="X140">
        <f t="shared" si="23"/>
        <v>0</v>
      </c>
      <c r="Y140" s="53">
        <f t="shared" si="24"/>
        <v>2</v>
      </c>
      <c r="Z140" s="27">
        <f t="shared" si="25"/>
        <v>1</v>
      </c>
      <c r="AA140" s="51"/>
      <c r="AF140" t="s">
        <v>97</v>
      </c>
      <c r="AG140" t="s">
        <v>97</v>
      </c>
      <c r="AJ140" s="51"/>
      <c r="BF140" s="51">
        <f t="shared" si="26"/>
        <v>0</v>
      </c>
      <c r="BG140" s="51"/>
      <c r="BP140" s="51"/>
      <c r="BT140" s="51"/>
      <c r="BW140" s="51"/>
    </row>
    <row r="141" spans="1:78">
      <c r="A141" s="27">
        <v>139</v>
      </c>
      <c r="B141" s="51" t="s">
        <v>225</v>
      </c>
      <c r="C141" t="s">
        <v>1495</v>
      </c>
      <c r="D141" t="s">
        <v>235</v>
      </c>
      <c r="E141" t="s">
        <v>87</v>
      </c>
      <c r="F141" t="s">
        <v>91</v>
      </c>
      <c r="G141" t="s">
        <v>117</v>
      </c>
      <c r="H141" s="27" t="s">
        <v>227</v>
      </c>
      <c r="I141" s="51" t="s">
        <v>89</v>
      </c>
      <c r="J141" s="129" t="s">
        <v>1089</v>
      </c>
      <c r="K141" s="28">
        <v>43978</v>
      </c>
      <c r="L141" s="28"/>
      <c r="M141" t="s">
        <v>237</v>
      </c>
      <c r="N141" t="s">
        <v>238</v>
      </c>
      <c r="O141" s="27" t="s">
        <v>93</v>
      </c>
      <c r="P141" s="51" t="s">
        <v>132</v>
      </c>
      <c r="Q141" t="s">
        <v>95</v>
      </c>
      <c r="R141" s="27" t="s">
        <v>1090</v>
      </c>
      <c r="S141" s="51">
        <f t="shared" si="18"/>
        <v>0</v>
      </c>
      <c r="T141">
        <f t="shared" si="19"/>
        <v>5</v>
      </c>
      <c r="U141">
        <f t="shared" si="20"/>
        <v>0</v>
      </c>
      <c r="V141">
        <f t="shared" si="21"/>
        <v>0</v>
      </c>
      <c r="W141">
        <f t="shared" si="22"/>
        <v>1</v>
      </c>
      <c r="X141">
        <f t="shared" si="23"/>
        <v>0</v>
      </c>
      <c r="Y141" s="53">
        <f t="shared" si="24"/>
        <v>6</v>
      </c>
      <c r="Z141" s="27">
        <f t="shared" si="25"/>
        <v>2</v>
      </c>
      <c r="AA141" s="51"/>
      <c r="AJ141" s="51" t="s">
        <v>97</v>
      </c>
      <c r="AK141" t="s">
        <v>97</v>
      </c>
      <c r="AL141" t="s">
        <v>97</v>
      </c>
      <c r="AY141" t="s">
        <v>97</v>
      </c>
      <c r="BD141" t="s">
        <v>97</v>
      </c>
      <c r="BF141" s="51">
        <f t="shared" si="26"/>
        <v>1</v>
      </c>
      <c r="BG141" s="51"/>
      <c r="BP141" s="51"/>
      <c r="BT141" s="51"/>
      <c r="BU141" t="s">
        <v>97</v>
      </c>
      <c r="BW141" s="51"/>
    </row>
    <row r="142" spans="1:78">
      <c r="A142" s="27">
        <v>140</v>
      </c>
      <c r="B142" s="51" t="s">
        <v>225</v>
      </c>
      <c r="C142" t="s">
        <v>1495</v>
      </c>
      <c r="D142" t="s">
        <v>235</v>
      </c>
      <c r="E142" t="s">
        <v>87</v>
      </c>
      <c r="F142" t="s">
        <v>91</v>
      </c>
      <c r="G142" t="s">
        <v>117</v>
      </c>
      <c r="H142" s="27" t="s">
        <v>227</v>
      </c>
      <c r="I142" s="51" t="s">
        <v>89</v>
      </c>
      <c r="J142" s="129" t="s">
        <v>1091</v>
      </c>
      <c r="K142" s="28">
        <v>43978</v>
      </c>
      <c r="L142" s="28"/>
      <c r="M142" t="s">
        <v>237</v>
      </c>
      <c r="N142" t="s">
        <v>238</v>
      </c>
      <c r="O142" s="27" t="s">
        <v>93</v>
      </c>
      <c r="P142" s="51" t="s">
        <v>132</v>
      </c>
      <c r="Q142" t="s">
        <v>95</v>
      </c>
      <c r="R142" s="27" t="s">
        <v>1092</v>
      </c>
      <c r="S142" s="51">
        <f t="shared" si="18"/>
        <v>0</v>
      </c>
      <c r="T142">
        <f t="shared" si="19"/>
        <v>2</v>
      </c>
      <c r="U142">
        <f t="shared" si="20"/>
        <v>0</v>
      </c>
      <c r="V142">
        <f t="shared" si="21"/>
        <v>0</v>
      </c>
      <c r="W142">
        <f t="shared" si="22"/>
        <v>0</v>
      </c>
      <c r="X142">
        <f t="shared" si="23"/>
        <v>0</v>
      </c>
      <c r="Y142" s="53">
        <f t="shared" si="24"/>
        <v>2</v>
      </c>
      <c r="Z142" s="27">
        <f t="shared" si="25"/>
        <v>1</v>
      </c>
      <c r="AA142" s="51"/>
      <c r="AJ142" s="51"/>
      <c r="AY142" t="s">
        <v>97</v>
      </c>
      <c r="BD142" t="s">
        <v>97</v>
      </c>
      <c r="BF142" s="51">
        <f t="shared" si="26"/>
        <v>1</v>
      </c>
      <c r="BG142" s="51"/>
      <c r="BP142" s="51"/>
      <c r="BT142" s="51"/>
      <c r="BW142" s="51"/>
    </row>
    <row r="143" spans="1:78">
      <c r="A143" s="27">
        <v>141</v>
      </c>
      <c r="B143" s="51" t="s">
        <v>225</v>
      </c>
      <c r="C143" t="s">
        <v>85</v>
      </c>
      <c r="D143" t="s">
        <v>1104</v>
      </c>
      <c r="E143" t="s">
        <v>87</v>
      </c>
      <c r="F143" t="s">
        <v>91</v>
      </c>
      <c r="G143" t="s">
        <v>117</v>
      </c>
      <c r="H143" s="27" t="s">
        <v>227</v>
      </c>
      <c r="I143" s="51" t="s">
        <v>89</v>
      </c>
      <c r="J143" s="129" t="s">
        <v>1105</v>
      </c>
      <c r="K143" s="28">
        <v>44317</v>
      </c>
      <c r="L143" s="28"/>
      <c r="M143" t="s">
        <v>91</v>
      </c>
      <c r="N143" t="s">
        <v>92</v>
      </c>
      <c r="O143" s="27" t="s">
        <v>93</v>
      </c>
      <c r="P143" s="51" t="s">
        <v>94</v>
      </c>
      <c r="Q143" t="s">
        <v>95</v>
      </c>
      <c r="R143" s="27" t="s">
        <v>1106</v>
      </c>
      <c r="S143" s="51">
        <f t="shared" si="18"/>
        <v>0</v>
      </c>
      <c r="T143">
        <f t="shared" si="19"/>
        <v>3</v>
      </c>
      <c r="U143">
        <f t="shared" si="20"/>
        <v>3</v>
      </c>
      <c r="V143">
        <f t="shared" si="21"/>
        <v>0</v>
      </c>
      <c r="W143">
        <f t="shared" si="22"/>
        <v>0</v>
      </c>
      <c r="X143">
        <f t="shared" si="23"/>
        <v>1</v>
      </c>
      <c r="Y143" s="53">
        <f t="shared" si="24"/>
        <v>7</v>
      </c>
      <c r="Z143" s="27">
        <f t="shared" si="25"/>
        <v>3</v>
      </c>
      <c r="AA143" s="51"/>
      <c r="AJ143" s="51"/>
      <c r="AY143" t="s">
        <v>97</v>
      </c>
      <c r="BD143" t="s">
        <v>97</v>
      </c>
      <c r="BE143" s="27" t="s">
        <v>97</v>
      </c>
      <c r="BF143" s="51">
        <f t="shared" si="26"/>
        <v>2</v>
      </c>
      <c r="BG143" s="51"/>
      <c r="BI143" t="s">
        <v>97</v>
      </c>
      <c r="BM143" t="s">
        <v>97</v>
      </c>
      <c r="BN143" t="s">
        <v>97</v>
      </c>
      <c r="BP143" s="51"/>
      <c r="BT143" s="51"/>
      <c r="BW143" s="51" t="s">
        <v>97</v>
      </c>
    </row>
    <row r="144" spans="1:78">
      <c r="A144" s="27">
        <v>142</v>
      </c>
      <c r="B144" s="51" t="s">
        <v>225</v>
      </c>
      <c r="C144" t="s">
        <v>85</v>
      </c>
      <c r="D144" t="s">
        <v>1104</v>
      </c>
      <c r="E144" t="s">
        <v>87</v>
      </c>
      <c r="F144" t="s">
        <v>91</v>
      </c>
      <c r="G144" t="s">
        <v>117</v>
      </c>
      <c r="H144" s="27" t="s">
        <v>227</v>
      </c>
      <c r="I144" s="51" t="s">
        <v>89</v>
      </c>
      <c r="J144" s="129" t="s">
        <v>1172</v>
      </c>
      <c r="K144" s="28">
        <v>43634</v>
      </c>
      <c r="L144" s="28"/>
      <c r="M144" t="s">
        <v>91</v>
      </c>
      <c r="N144" t="s">
        <v>92</v>
      </c>
      <c r="O144" s="27" t="s">
        <v>93</v>
      </c>
      <c r="P144" s="51" t="s">
        <v>94</v>
      </c>
      <c r="Q144" t="s">
        <v>95</v>
      </c>
      <c r="R144" s="27" t="s">
        <v>1173</v>
      </c>
      <c r="S144" s="51">
        <f t="shared" si="18"/>
        <v>0</v>
      </c>
      <c r="T144">
        <f t="shared" si="19"/>
        <v>2</v>
      </c>
      <c r="U144">
        <f t="shared" si="20"/>
        <v>1</v>
      </c>
      <c r="V144">
        <f t="shared" si="21"/>
        <v>0</v>
      </c>
      <c r="W144">
        <f t="shared" si="22"/>
        <v>0</v>
      </c>
      <c r="X144">
        <f t="shared" si="23"/>
        <v>0</v>
      </c>
      <c r="Y144" s="53">
        <f t="shared" si="24"/>
        <v>3</v>
      </c>
      <c r="Z144" s="27">
        <f t="shared" si="25"/>
        <v>2</v>
      </c>
      <c r="AA144" s="51"/>
      <c r="AJ144" s="51"/>
      <c r="AZ144" t="s">
        <v>97</v>
      </c>
      <c r="BD144" t="s">
        <v>97</v>
      </c>
      <c r="BF144" s="51">
        <f t="shared" si="26"/>
        <v>1</v>
      </c>
      <c r="BG144" s="51"/>
      <c r="BM144" t="s">
        <v>97</v>
      </c>
      <c r="BP144" s="51"/>
      <c r="BT144" s="51"/>
      <c r="BW144" s="51"/>
    </row>
    <row r="145" spans="1:78">
      <c r="A145" s="27">
        <v>143</v>
      </c>
      <c r="B145" s="51" t="s">
        <v>225</v>
      </c>
      <c r="C145" t="s">
        <v>85</v>
      </c>
      <c r="D145" s="65" t="s">
        <v>226</v>
      </c>
      <c r="E145" t="s">
        <v>87</v>
      </c>
      <c r="F145" t="s">
        <v>91</v>
      </c>
      <c r="G145" t="s">
        <v>117</v>
      </c>
      <c r="H145" s="27" t="s">
        <v>227</v>
      </c>
      <c r="I145" s="51" t="s">
        <v>89</v>
      </c>
      <c r="J145" s="129" t="s">
        <v>1212</v>
      </c>
      <c r="K145" s="28">
        <v>44441</v>
      </c>
      <c r="L145" s="28"/>
      <c r="M145" t="s">
        <v>91</v>
      </c>
      <c r="N145" t="s">
        <v>92</v>
      </c>
      <c r="O145" s="27" t="s">
        <v>93</v>
      </c>
      <c r="P145" s="51" t="s">
        <v>94</v>
      </c>
      <c r="Q145" t="s">
        <v>95</v>
      </c>
      <c r="R145" s="27" t="s">
        <v>1213</v>
      </c>
      <c r="S145" s="51">
        <f t="shared" si="18"/>
        <v>0</v>
      </c>
      <c r="T145">
        <f t="shared" si="19"/>
        <v>0</v>
      </c>
      <c r="U145">
        <f t="shared" si="20"/>
        <v>0</v>
      </c>
      <c r="V145">
        <f t="shared" si="21"/>
        <v>0</v>
      </c>
      <c r="W145">
        <f t="shared" si="22"/>
        <v>0</v>
      </c>
      <c r="X145">
        <f t="shared" si="23"/>
        <v>2</v>
      </c>
      <c r="Y145" s="53">
        <f t="shared" si="24"/>
        <v>2</v>
      </c>
      <c r="Z145" s="27">
        <f t="shared" si="25"/>
        <v>1</v>
      </c>
      <c r="AA145" s="51"/>
      <c r="AJ145" s="51"/>
      <c r="BF145" s="51">
        <f t="shared" si="26"/>
        <v>0</v>
      </c>
      <c r="BG145" s="51"/>
      <c r="BP145" s="51"/>
      <c r="BT145" s="51"/>
      <c r="BW145" s="51" t="s">
        <v>97</v>
      </c>
      <c r="BY145" t="s">
        <v>97</v>
      </c>
    </row>
    <row r="146" spans="1:78">
      <c r="A146" s="27">
        <v>144</v>
      </c>
      <c r="B146" s="51" t="s">
        <v>225</v>
      </c>
      <c r="C146" t="s">
        <v>85</v>
      </c>
      <c r="D146" t="s">
        <v>1104</v>
      </c>
      <c r="E146" t="s">
        <v>87</v>
      </c>
      <c r="F146" t="s">
        <v>91</v>
      </c>
      <c r="G146" t="s">
        <v>117</v>
      </c>
      <c r="H146" s="27" t="s">
        <v>227</v>
      </c>
      <c r="I146" s="51" t="s">
        <v>89</v>
      </c>
      <c r="J146" s="62" t="s">
        <v>1105</v>
      </c>
      <c r="K146" s="28">
        <v>44682</v>
      </c>
      <c r="L146" s="58">
        <v>1</v>
      </c>
      <c r="M146" t="s">
        <v>91</v>
      </c>
      <c r="N146" t="s">
        <v>92</v>
      </c>
      <c r="O146" s="27" t="s">
        <v>93</v>
      </c>
      <c r="P146" s="51" t="s">
        <v>94</v>
      </c>
      <c r="Q146" t="s">
        <v>119</v>
      </c>
      <c r="R146" s="27" t="s">
        <v>902</v>
      </c>
      <c r="S146" s="51">
        <f t="shared" si="18"/>
        <v>0</v>
      </c>
      <c r="T146">
        <f t="shared" si="19"/>
        <v>2</v>
      </c>
      <c r="U146">
        <f t="shared" si="20"/>
        <v>0</v>
      </c>
      <c r="V146">
        <f t="shared" si="21"/>
        <v>0</v>
      </c>
      <c r="W146">
        <f t="shared" si="22"/>
        <v>0</v>
      </c>
      <c r="X146">
        <f t="shared" si="23"/>
        <v>0</v>
      </c>
      <c r="Y146" s="53">
        <f t="shared" si="24"/>
        <v>2</v>
      </c>
      <c r="Z146" s="27">
        <f t="shared" si="25"/>
        <v>1</v>
      </c>
      <c r="AA146" s="51"/>
      <c r="AJ146" s="51"/>
      <c r="AY146" t="s">
        <v>97</v>
      </c>
      <c r="BD146" t="s">
        <v>97</v>
      </c>
      <c r="BF146" s="51">
        <f t="shared" si="26"/>
        <v>1</v>
      </c>
      <c r="BG146" s="61"/>
      <c r="BP146" s="51"/>
      <c r="BT146" s="51"/>
      <c r="BW146" s="51"/>
    </row>
    <row r="147" spans="1:78">
      <c r="A147" s="27">
        <v>145</v>
      </c>
      <c r="B147" s="54" t="s">
        <v>225</v>
      </c>
      <c r="C147" s="65" t="s">
        <v>85</v>
      </c>
      <c r="D147" s="65" t="s">
        <v>226</v>
      </c>
      <c r="E147" s="65" t="s">
        <v>87</v>
      </c>
      <c r="F147" t="s">
        <v>91</v>
      </c>
      <c r="G147" t="s">
        <v>117</v>
      </c>
      <c r="H147" s="27" t="s">
        <v>227</v>
      </c>
      <c r="I147" s="51" t="s">
        <v>89</v>
      </c>
      <c r="J147" s="129" t="s">
        <v>1297</v>
      </c>
      <c r="K147" s="66">
        <v>44867</v>
      </c>
      <c r="L147" s="58">
        <v>1</v>
      </c>
      <c r="M147" s="59" t="s">
        <v>1252</v>
      </c>
      <c r="N147" s="59" t="s">
        <v>92</v>
      </c>
      <c r="O147" s="60" t="s">
        <v>93</v>
      </c>
      <c r="P147" s="67" t="s">
        <v>1298</v>
      </c>
      <c r="Q147" s="59" t="s">
        <v>1255</v>
      </c>
      <c r="R147" s="60" t="s">
        <v>1299</v>
      </c>
      <c r="S147" s="51">
        <f t="shared" si="18"/>
        <v>0</v>
      </c>
      <c r="T147">
        <f t="shared" si="19"/>
        <v>0</v>
      </c>
      <c r="U147">
        <f t="shared" si="20"/>
        <v>2</v>
      </c>
      <c r="V147">
        <f t="shared" si="21"/>
        <v>0</v>
      </c>
      <c r="W147">
        <f t="shared" si="22"/>
        <v>0</v>
      </c>
      <c r="X147">
        <f t="shared" si="23"/>
        <v>0</v>
      </c>
      <c r="Y147" s="53">
        <f t="shared" si="24"/>
        <v>2</v>
      </c>
      <c r="Z147" s="27">
        <f t="shared" si="25"/>
        <v>1</v>
      </c>
      <c r="AA147" s="61"/>
      <c r="AB147" s="59"/>
      <c r="AC147" s="59"/>
      <c r="AD147" s="59"/>
      <c r="AE147" s="59"/>
      <c r="AF147" s="59"/>
      <c r="AG147" s="59"/>
      <c r="AH147" s="59"/>
      <c r="AI147" s="60"/>
      <c r="AJ147" s="61"/>
      <c r="AK147" s="59"/>
      <c r="AL147" s="59"/>
      <c r="AM147" s="59"/>
      <c r="AN147" s="59"/>
      <c r="AO147" s="59"/>
      <c r="AP147" s="59"/>
      <c r="AQ147" s="59"/>
      <c r="AR147" s="59"/>
      <c r="AS147" s="59"/>
      <c r="AT147" s="59"/>
      <c r="AU147" s="59"/>
      <c r="AV147" s="59"/>
      <c r="AW147" s="59"/>
      <c r="AX147" s="59"/>
      <c r="AY147" s="59"/>
      <c r="AZ147" s="59"/>
      <c r="BA147" s="59"/>
      <c r="BB147" s="59"/>
      <c r="BC147" s="59"/>
      <c r="BD147" s="59"/>
      <c r="BE147" s="60"/>
      <c r="BF147" s="51">
        <f t="shared" si="26"/>
        <v>0</v>
      </c>
      <c r="BG147" s="61"/>
      <c r="BH147" s="59"/>
      <c r="BI147" s="59"/>
      <c r="BJ147" s="59"/>
      <c r="BK147" s="59"/>
      <c r="BL147" s="59"/>
      <c r="BM147" s="59" t="s">
        <v>97</v>
      </c>
      <c r="BN147" s="59" t="s">
        <v>97</v>
      </c>
      <c r="BO147" s="60"/>
      <c r="BP147" s="61"/>
      <c r="BQ147" s="59"/>
      <c r="BR147" s="59"/>
      <c r="BS147" s="60"/>
      <c r="BT147" s="61"/>
      <c r="BU147" s="59"/>
      <c r="BV147" s="60"/>
      <c r="BW147" s="61"/>
      <c r="BX147" s="59"/>
      <c r="BY147" s="59"/>
      <c r="BZ147" s="60"/>
    </row>
    <row r="148" spans="1:78">
      <c r="A148" s="27">
        <v>146</v>
      </c>
      <c r="B148" s="54" t="s">
        <v>225</v>
      </c>
      <c r="C148" s="65" t="s">
        <v>85</v>
      </c>
      <c r="D148" s="65" t="s">
        <v>1104</v>
      </c>
      <c r="E148" s="65" t="s">
        <v>87</v>
      </c>
      <c r="F148" t="s">
        <v>91</v>
      </c>
      <c r="G148" t="s">
        <v>117</v>
      </c>
      <c r="H148" s="27" t="s">
        <v>227</v>
      </c>
      <c r="I148" s="51" t="s">
        <v>89</v>
      </c>
      <c r="J148" s="129" t="s">
        <v>1297</v>
      </c>
      <c r="K148" s="66">
        <v>44868</v>
      </c>
      <c r="L148" s="58">
        <v>1</v>
      </c>
      <c r="M148" s="59" t="s">
        <v>1252</v>
      </c>
      <c r="N148" s="59" t="s">
        <v>92</v>
      </c>
      <c r="O148" s="60" t="s">
        <v>93</v>
      </c>
      <c r="P148" s="67" t="s">
        <v>1298</v>
      </c>
      <c r="Q148" s="59" t="s">
        <v>1255</v>
      </c>
      <c r="R148" s="60" t="s">
        <v>1299</v>
      </c>
      <c r="S148" s="51">
        <f t="shared" si="18"/>
        <v>0</v>
      </c>
      <c r="T148">
        <f t="shared" si="19"/>
        <v>0</v>
      </c>
      <c r="U148">
        <f t="shared" si="20"/>
        <v>2</v>
      </c>
      <c r="V148">
        <f t="shared" si="21"/>
        <v>0</v>
      </c>
      <c r="W148">
        <f t="shared" si="22"/>
        <v>0</v>
      </c>
      <c r="X148">
        <f t="shared" si="23"/>
        <v>0</v>
      </c>
      <c r="Y148" s="53">
        <f t="shared" si="24"/>
        <v>2</v>
      </c>
      <c r="Z148" s="27">
        <f t="shared" si="25"/>
        <v>1</v>
      </c>
      <c r="AA148" s="61"/>
      <c r="AB148" s="59"/>
      <c r="AC148" s="59"/>
      <c r="AD148" s="59"/>
      <c r="AE148" s="59"/>
      <c r="AF148" s="59"/>
      <c r="AG148" s="59"/>
      <c r="AH148" s="59"/>
      <c r="AI148" s="60"/>
      <c r="AJ148" s="61"/>
      <c r="AK148" s="59"/>
      <c r="AL148" s="59"/>
      <c r="AM148" s="59"/>
      <c r="AN148" s="59"/>
      <c r="AO148" s="59"/>
      <c r="AP148" s="59"/>
      <c r="AQ148" s="59"/>
      <c r="AR148" s="59"/>
      <c r="AS148" s="59"/>
      <c r="AT148" s="59"/>
      <c r="AU148" s="59"/>
      <c r="AV148" s="59"/>
      <c r="AW148" s="59"/>
      <c r="AX148" s="59"/>
      <c r="AY148" s="59"/>
      <c r="AZ148" s="59"/>
      <c r="BA148" s="59"/>
      <c r="BB148" s="59"/>
      <c r="BC148" s="59"/>
      <c r="BD148" s="59"/>
      <c r="BE148" s="60"/>
      <c r="BF148" s="51">
        <f t="shared" si="26"/>
        <v>0</v>
      </c>
      <c r="BG148" s="61"/>
      <c r="BH148" s="59"/>
      <c r="BI148" s="59"/>
      <c r="BJ148" s="59"/>
      <c r="BK148" s="59"/>
      <c r="BL148" s="59"/>
      <c r="BM148" s="59" t="s">
        <v>97</v>
      </c>
      <c r="BN148" s="59" t="s">
        <v>97</v>
      </c>
      <c r="BO148" s="60"/>
      <c r="BP148" s="61"/>
      <c r="BQ148" s="59"/>
      <c r="BR148" s="59"/>
      <c r="BS148" s="60"/>
      <c r="BT148" s="61"/>
      <c r="BU148" s="59"/>
      <c r="BV148" s="60"/>
      <c r="BW148" s="61"/>
      <c r="BX148" s="59"/>
      <c r="BY148" s="59"/>
      <c r="BZ148" s="60"/>
    </row>
    <row r="149" spans="1:78">
      <c r="A149" s="27">
        <v>147</v>
      </c>
      <c r="B149" s="54" t="s">
        <v>225</v>
      </c>
      <c r="C149" s="55" t="s">
        <v>85</v>
      </c>
      <c r="D149" s="55" t="s">
        <v>244</v>
      </c>
      <c r="E149" s="55" t="s">
        <v>87</v>
      </c>
      <c r="F149" t="s">
        <v>91</v>
      </c>
      <c r="G149" t="s">
        <v>117</v>
      </c>
      <c r="H149" s="27" t="s">
        <v>227</v>
      </c>
      <c r="I149" s="51" t="s">
        <v>89</v>
      </c>
      <c r="J149" s="62" t="s">
        <v>1300</v>
      </c>
      <c r="K149" s="57">
        <v>44752</v>
      </c>
      <c r="L149" s="58">
        <v>1</v>
      </c>
      <c r="M149" s="59" t="s">
        <v>1252</v>
      </c>
      <c r="N149" s="59" t="s">
        <v>92</v>
      </c>
      <c r="O149" s="60" t="s">
        <v>93</v>
      </c>
      <c r="P149" s="68" t="s">
        <v>94</v>
      </c>
      <c r="Q149" s="59" t="s">
        <v>1255</v>
      </c>
      <c r="R149" s="60" t="s">
        <v>1301</v>
      </c>
      <c r="S149" s="51">
        <f t="shared" si="18"/>
        <v>0</v>
      </c>
      <c r="T149">
        <f t="shared" si="19"/>
        <v>0</v>
      </c>
      <c r="U149">
        <f t="shared" si="20"/>
        <v>1</v>
      </c>
      <c r="V149">
        <f t="shared" si="21"/>
        <v>0</v>
      </c>
      <c r="W149">
        <f t="shared" si="22"/>
        <v>0</v>
      </c>
      <c r="X149">
        <f t="shared" si="23"/>
        <v>0</v>
      </c>
      <c r="Y149" s="53">
        <f t="shared" si="24"/>
        <v>1</v>
      </c>
      <c r="Z149" s="27">
        <f t="shared" si="25"/>
        <v>1</v>
      </c>
      <c r="AA149" s="61"/>
      <c r="AB149" s="59"/>
      <c r="AC149" s="59"/>
      <c r="AD149" s="59"/>
      <c r="AE149" s="59"/>
      <c r="AF149" s="59"/>
      <c r="AG149" s="59"/>
      <c r="AH149" s="59"/>
      <c r="AI149" s="60"/>
      <c r="AJ149" s="61"/>
      <c r="AK149" s="59"/>
      <c r="AL149" s="59"/>
      <c r="AM149" s="59"/>
      <c r="AN149" s="59"/>
      <c r="AO149" s="59"/>
      <c r="AP149" s="59"/>
      <c r="AQ149" s="59"/>
      <c r="AR149" s="59"/>
      <c r="AS149" s="59"/>
      <c r="AT149" s="59"/>
      <c r="AU149" s="59"/>
      <c r="AV149" s="59"/>
      <c r="AW149" s="59"/>
      <c r="AX149" s="59"/>
      <c r="AY149" s="59"/>
      <c r="AZ149" s="59"/>
      <c r="BA149" s="59"/>
      <c r="BB149" s="59"/>
      <c r="BC149" s="59"/>
      <c r="BD149" s="59"/>
      <c r="BE149" s="60"/>
      <c r="BF149" s="51">
        <f t="shared" si="26"/>
        <v>0</v>
      </c>
      <c r="BG149" s="61"/>
      <c r="BH149" s="59"/>
      <c r="BI149" s="59"/>
      <c r="BJ149" s="59"/>
      <c r="BK149" s="59"/>
      <c r="BL149" s="59" t="s">
        <v>97</v>
      </c>
      <c r="BM149" s="59"/>
      <c r="BN149" s="59"/>
      <c r="BO149" s="60"/>
      <c r="BP149" s="61"/>
      <c r="BQ149" s="59"/>
      <c r="BR149" s="59"/>
      <c r="BS149" s="60"/>
      <c r="BT149" s="61"/>
      <c r="BU149" s="59"/>
      <c r="BV149" s="60"/>
      <c r="BW149" s="61"/>
      <c r="BX149" s="59"/>
      <c r="BY149" s="59"/>
      <c r="BZ149" s="60"/>
    </row>
    <row r="150" spans="1:78">
      <c r="A150" s="27">
        <v>148</v>
      </c>
      <c r="B150" s="51" t="s">
        <v>225</v>
      </c>
      <c r="C150" s="59" t="s">
        <v>85</v>
      </c>
      <c r="D150" s="59" t="s">
        <v>1104</v>
      </c>
      <c r="E150" s="59" t="s">
        <v>87</v>
      </c>
      <c r="F150" t="s">
        <v>91</v>
      </c>
      <c r="G150" t="s">
        <v>117</v>
      </c>
      <c r="H150" s="27" t="s">
        <v>227</v>
      </c>
      <c r="I150" s="51" t="s">
        <v>89</v>
      </c>
      <c r="J150" s="62" t="s">
        <v>1302</v>
      </c>
      <c r="K150" s="57">
        <v>44762</v>
      </c>
      <c r="L150" s="58">
        <v>1</v>
      </c>
      <c r="M150" s="58" t="s">
        <v>1252</v>
      </c>
      <c r="N150" s="59" t="s">
        <v>92</v>
      </c>
      <c r="O150" s="60" t="s">
        <v>93</v>
      </c>
      <c r="P150" s="61" t="s">
        <v>94</v>
      </c>
      <c r="Q150" s="59" t="s">
        <v>1255</v>
      </c>
      <c r="R150" s="60" t="s">
        <v>1303</v>
      </c>
      <c r="S150" s="51">
        <f t="shared" si="18"/>
        <v>0</v>
      </c>
      <c r="T150">
        <f t="shared" si="19"/>
        <v>0</v>
      </c>
      <c r="U150">
        <f t="shared" si="20"/>
        <v>2</v>
      </c>
      <c r="V150">
        <f t="shared" si="21"/>
        <v>0</v>
      </c>
      <c r="W150">
        <f t="shared" si="22"/>
        <v>0</v>
      </c>
      <c r="X150">
        <f t="shared" si="23"/>
        <v>0</v>
      </c>
      <c r="Y150" s="53">
        <f t="shared" si="24"/>
        <v>2</v>
      </c>
      <c r="Z150" s="27">
        <f t="shared" si="25"/>
        <v>1</v>
      </c>
      <c r="AA150" s="69"/>
      <c r="AB150" s="58"/>
      <c r="AC150" s="58"/>
      <c r="AD150" s="58"/>
      <c r="AE150" s="58"/>
      <c r="AF150" s="58"/>
      <c r="AG150" s="58"/>
      <c r="AH150" s="58"/>
      <c r="AI150" s="70"/>
      <c r="AJ150" s="69"/>
      <c r="AK150" s="58"/>
      <c r="AL150" s="58"/>
      <c r="AM150" s="58"/>
      <c r="AN150" s="58"/>
      <c r="AO150" s="58"/>
      <c r="AP150" s="58"/>
      <c r="AQ150" s="71"/>
      <c r="AR150" s="58"/>
      <c r="AS150" s="58"/>
      <c r="AT150" s="58"/>
      <c r="AU150" s="58"/>
      <c r="AV150" s="58"/>
      <c r="AW150" s="58"/>
      <c r="AX150" s="58"/>
      <c r="AY150" s="58"/>
      <c r="AZ150" s="58"/>
      <c r="BA150" s="58"/>
      <c r="BB150" s="58"/>
      <c r="BC150" s="58"/>
      <c r="BD150" s="58"/>
      <c r="BE150" s="72"/>
      <c r="BF150" s="51">
        <f t="shared" si="26"/>
        <v>0</v>
      </c>
      <c r="BG150" s="69"/>
      <c r="BH150" s="58"/>
      <c r="BI150" s="58"/>
      <c r="BJ150" s="58"/>
      <c r="BK150" s="58" t="s">
        <v>97</v>
      </c>
      <c r="BL150" s="58" t="s">
        <v>97</v>
      </c>
      <c r="BM150" s="58"/>
      <c r="BN150" s="58"/>
      <c r="BO150" s="70"/>
      <c r="BP150" s="69"/>
      <c r="BQ150" s="58"/>
      <c r="BR150" s="58"/>
      <c r="BS150" s="70"/>
      <c r="BT150" s="69"/>
      <c r="BU150" s="58"/>
      <c r="BV150" s="70"/>
      <c r="BW150" s="69"/>
      <c r="BX150" s="58"/>
      <c r="BY150" s="58"/>
      <c r="BZ150" s="70"/>
    </row>
    <row r="151" spans="1:78">
      <c r="A151" s="27">
        <v>149</v>
      </c>
      <c r="B151" s="51" t="s">
        <v>928</v>
      </c>
      <c r="C151" t="s">
        <v>85</v>
      </c>
      <c r="D151" t="s">
        <v>1304</v>
      </c>
      <c r="E151" t="s">
        <v>468</v>
      </c>
      <c r="F151" t="s">
        <v>158</v>
      </c>
      <c r="G151" t="s">
        <v>117</v>
      </c>
      <c r="H151" s="27" t="s">
        <v>227</v>
      </c>
      <c r="I151" s="51" t="s">
        <v>117</v>
      </c>
      <c r="J151" t="s">
        <v>227</v>
      </c>
      <c r="K151" s="28" t="s">
        <v>227</v>
      </c>
      <c r="L151" s="28"/>
      <c r="M151" t="s">
        <v>227</v>
      </c>
      <c r="N151" t="s">
        <v>227</v>
      </c>
      <c r="O151" s="27" t="s">
        <v>227</v>
      </c>
      <c r="P151" s="51" t="s">
        <v>227</v>
      </c>
      <c r="Q151" t="s">
        <v>227</v>
      </c>
      <c r="R151" s="27" t="s">
        <v>227</v>
      </c>
      <c r="S151" s="51">
        <f t="shared" si="18"/>
        <v>0</v>
      </c>
      <c r="T151">
        <f t="shared" si="19"/>
        <v>0</v>
      </c>
      <c r="U151">
        <f t="shared" si="20"/>
        <v>0</v>
      </c>
      <c r="V151">
        <f t="shared" si="21"/>
        <v>0</v>
      </c>
      <c r="W151">
        <f t="shared" si="22"/>
        <v>0</v>
      </c>
      <c r="X151">
        <f t="shared" si="23"/>
        <v>0</v>
      </c>
      <c r="Y151" s="53">
        <f t="shared" si="24"/>
        <v>0</v>
      </c>
      <c r="Z151" s="27">
        <f t="shared" si="25"/>
        <v>0</v>
      </c>
      <c r="AA151" s="51"/>
      <c r="AJ151" s="51"/>
      <c r="BF151" s="51">
        <f t="shared" si="26"/>
        <v>0</v>
      </c>
      <c r="BG151" s="51"/>
      <c r="BP151" s="51"/>
      <c r="BT151" s="51"/>
      <c r="BW151" s="51"/>
    </row>
    <row r="152" spans="1:78">
      <c r="A152" s="27">
        <v>150</v>
      </c>
      <c r="B152" s="51" t="s">
        <v>1305</v>
      </c>
      <c r="C152" t="s">
        <v>85</v>
      </c>
      <c r="D152" t="s">
        <v>111</v>
      </c>
      <c r="E152" t="s">
        <v>87</v>
      </c>
      <c r="F152" t="s">
        <v>91</v>
      </c>
      <c r="G152" t="s">
        <v>117</v>
      </c>
      <c r="H152" s="27" t="s">
        <v>227</v>
      </c>
      <c r="I152" s="51" t="s">
        <v>89</v>
      </c>
      <c r="J152" s="62" t="s">
        <v>112</v>
      </c>
      <c r="K152" s="28">
        <v>42590</v>
      </c>
      <c r="L152" s="28"/>
      <c r="M152" t="s">
        <v>91</v>
      </c>
      <c r="N152" t="s">
        <v>92</v>
      </c>
      <c r="O152" s="27" t="s">
        <v>93</v>
      </c>
      <c r="P152" s="51" t="s">
        <v>99</v>
      </c>
      <c r="Q152" t="s">
        <v>95</v>
      </c>
      <c r="R152" s="27" t="s">
        <v>113</v>
      </c>
      <c r="S152" s="51">
        <f t="shared" si="18"/>
        <v>3</v>
      </c>
      <c r="T152">
        <f t="shared" si="19"/>
        <v>0</v>
      </c>
      <c r="U152">
        <f t="shared" si="20"/>
        <v>0</v>
      </c>
      <c r="V152">
        <f t="shared" si="21"/>
        <v>0</v>
      </c>
      <c r="W152">
        <f t="shared" si="22"/>
        <v>0</v>
      </c>
      <c r="X152">
        <f t="shared" si="23"/>
        <v>0</v>
      </c>
      <c r="Y152" s="53">
        <f t="shared" si="24"/>
        <v>3</v>
      </c>
      <c r="Z152" s="27">
        <f t="shared" si="25"/>
        <v>1</v>
      </c>
      <c r="AA152" s="51"/>
      <c r="AB152" t="s">
        <v>97</v>
      </c>
      <c r="AC152" t="s">
        <v>97</v>
      </c>
      <c r="AF152" t="s">
        <v>97</v>
      </c>
      <c r="AJ152" s="51"/>
      <c r="BF152" s="51">
        <f t="shared" si="26"/>
        <v>0</v>
      </c>
      <c r="BG152" s="51"/>
      <c r="BP152" s="51"/>
      <c r="BT152" s="51"/>
      <c r="BW152" s="51"/>
    </row>
    <row r="153" spans="1:78">
      <c r="A153" s="27">
        <v>151</v>
      </c>
      <c r="B153" s="51" t="s">
        <v>1305</v>
      </c>
      <c r="C153" s="59" t="s">
        <v>85</v>
      </c>
      <c r="D153" s="59" t="s">
        <v>111</v>
      </c>
      <c r="E153" s="59" t="s">
        <v>87</v>
      </c>
      <c r="F153" t="s">
        <v>91</v>
      </c>
      <c r="G153" t="s">
        <v>117</v>
      </c>
      <c r="H153" s="27" t="s">
        <v>227</v>
      </c>
      <c r="I153" s="51" t="s">
        <v>89</v>
      </c>
      <c r="J153" s="62" t="s">
        <v>1306</v>
      </c>
      <c r="K153" s="57">
        <v>44880</v>
      </c>
      <c r="L153" s="58">
        <v>1</v>
      </c>
      <c r="M153" s="58" t="s">
        <v>91</v>
      </c>
      <c r="N153" s="59" t="s">
        <v>92</v>
      </c>
      <c r="O153" s="60" t="s">
        <v>93</v>
      </c>
      <c r="P153" s="68" t="s">
        <v>94</v>
      </c>
      <c r="Q153" s="59" t="s">
        <v>1255</v>
      </c>
      <c r="R153" s="60" t="s">
        <v>1307</v>
      </c>
      <c r="S153" s="51">
        <f t="shared" si="18"/>
        <v>0</v>
      </c>
      <c r="T153">
        <f t="shared" si="19"/>
        <v>0</v>
      </c>
      <c r="U153">
        <f t="shared" si="20"/>
        <v>1</v>
      </c>
      <c r="V153">
        <f t="shared" si="21"/>
        <v>0</v>
      </c>
      <c r="W153">
        <f t="shared" si="22"/>
        <v>0</v>
      </c>
      <c r="X153">
        <f t="shared" si="23"/>
        <v>0</v>
      </c>
      <c r="Y153" s="53">
        <f t="shared" si="24"/>
        <v>1</v>
      </c>
      <c r="Z153" s="27">
        <f t="shared" si="25"/>
        <v>1</v>
      </c>
      <c r="AA153" s="61"/>
      <c r="AB153" s="59"/>
      <c r="AC153" s="59"/>
      <c r="AD153" s="59"/>
      <c r="AE153" s="59"/>
      <c r="AF153" s="59"/>
      <c r="AG153" s="59"/>
      <c r="AH153" s="59"/>
      <c r="AI153" s="60"/>
      <c r="AJ153" s="61"/>
      <c r="AK153" s="59"/>
      <c r="AL153" s="59"/>
      <c r="AM153" s="59"/>
      <c r="AN153" s="59"/>
      <c r="AO153" s="59"/>
      <c r="AP153" s="59"/>
      <c r="AQ153" s="59"/>
      <c r="AR153" s="59"/>
      <c r="AS153" s="59"/>
      <c r="AT153" s="59"/>
      <c r="AU153" s="59"/>
      <c r="AV153" s="59"/>
      <c r="AW153" s="59"/>
      <c r="AX153" s="59"/>
      <c r="AY153" s="59"/>
      <c r="AZ153" s="59"/>
      <c r="BA153" s="59"/>
      <c r="BB153" s="59"/>
      <c r="BC153" s="59"/>
      <c r="BD153" s="59"/>
      <c r="BE153" s="60"/>
      <c r="BF153" s="51">
        <f t="shared" si="26"/>
        <v>0</v>
      </c>
      <c r="BG153" s="61"/>
      <c r="BH153" s="59"/>
      <c r="BI153" s="59"/>
      <c r="BJ153" s="59"/>
      <c r="BK153" s="59"/>
      <c r="BL153" s="59"/>
      <c r="BM153" s="59"/>
      <c r="BN153" s="59"/>
      <c r="BO153" s="60" t="s">
        <v>97</v>
      </c>
      <c r="BP153" s="61"/>
      <c r="BQ153" s="59"/>
      <c r="BR153" s="59"/>
      <c r="BS153" s="60"/>
      <c r="BT153" s="61"/>
      <c r="BU153" s="59"/>
      <c r="BV153" s="60"/>
      <c r="BW153" s="61"/>
      <c r="BX153" s="59"/>
      <c r="BY153" s="59"/>
      <c r="BZ153" s="60"/>
    </row>
    <row r="154" spans="1:78">
      <c r="A154" s="27">
        <v>152</v>
      </c>
      <c r="B154" s="51" t="s">
        <v>1305</v>
      </c>
      <c r="C154" t="s">
        <v>85</v>
      </c>
      <c r="D154" s="59" t="s">
        <v>111</v>
      </c>
      <c r="E154" t="s">
        <v>87</v>
      </c>
      <c r="F154" t="s">
        <v>91</v>
      </c>
      <c r="G154" t="s">
        <v>117</v>
      </c>
      <c r="H154" s="27" t="s">
        <v>227</v>
      </c>
      <c r="I154" s="51" t="s">
        <v>89</v>
      </c>
      <c r="J154" s="129" t="s">
        <v>378</v>
      </c>
      <c r="K154" s="28">
        <v>42590</v>
      </c>
      <c r="L154" s="28"/>
      <c r="M154" t="s">
        <v>379</v>
      </c>
      <c r="N154" t="s">
        <v>380</v>
      </c>
      <c r="O154" s="27" t="s">
        <v>93</v>
      </c>
      <c r="P154" s="51" t="s">
        <v>99</v>
      </c>
      <c r="Q154" t="s">
        <v>122</v>
      </c>
      <c r="R154" s="27" t="s">
        <v>113</v>
      </c>
      <c r="S154" s="51">
        <f t="shared" si="18"/>
        <v>3</v>
      </c>
      <c r="T154">
        <f t="shared" si="19"/>
        <v>0</v>
      </c>
      <c r="U154">
        <f t="shared" si="20"/>
        <v>0</v>
      </c>
      <c r="V154">
        <f t="shared" si="21"/>
        <v>0</v>
      </c>
      <c r="W154">
        <f t="shared" si="22"/>
        <v>0</v>
      </c>
      <c r="X154">
        <f t="shared" si="23"/>
        <v>0</v>
      </c>
      <c r="Y154" s="53">
        <f t="shared" si="24"/>
        <v>3</v>
      </c>
      <c r="Z154" s="27">
        <f t="shared" si="25"/>
        <v>1</v>
      </c>
      <c r="AA154" s="51"/>
      <c r="AB154" t="s">
        <v>97</v>
      </c>
      <c r="AF154" t="s">
        <v>97</v>
      </c>
      <c r="AI154" s="27" t="s">
        <v>97</v>
      </c>
      <c r="AJ154" s="51"/>
      <c r="BF154" s="51">
        <f t="shared" si="26"/>
        <v>0</v>
      </c>
      <c r="BG154" s="51"/>
      <c r="BP154" s="51"/>
      <c r="BT154" s="51"/>
      <c r="BW154" s="51"/>
    </row>
    <row r="155" spans="1:78">
      <c r="A155" s="27">
        <v>153</v>
      </c>
      <c r="B155" s="51" t="s">
        <v>958</v>
      </c>
      <c r="C155" t="s">
        <v>85</v>
      </c>
      <c r="D155" t="s">
        <v>1308</v>
      </c>
      <c r="E155" t="s">
        <v>87</v>
      </c>
      <c r="F155" t="s">
        <v>91</v>
      </c>
      <c r="G155" t="s">
        <v>117</v>
      </c>
      <c r="H155" s="27" t="s">
        <v>227</v>
      </c>
      <c r="I155" s="51" t="s">
        <v>89</v>
      </c>
      <c r="J155" s="64" t="s">
        <v>1309</v>
      </c>
      <c r="K155" s="28">
        <v>44662</v>
      </c>
      <c r="L155" s="58">
        <v>1</v>
      </c>
      <c r="M155" t="s">
        <v>91</v>
      </c>
      <c r="N155" t="s">
        <v>92</v>
      </c>
      <c r="O155" s="27" t="s">
        <v>93</v>
      </c>
      <c r="P155" s="51" t="s">
        <v>503</v>
      </c>
      <c r="Q155" t="s">
        <v>1245</v>
      </c>
      <c r="R155" s="27" t="s">
        <v>1310</v>
      </c>
      <c r="S155" s="51">
        <f t="shared" si="18"/>
        <v>2</v>
      </c>
      <c r="T155">
        <f t="shared" si="19"/>
        <v>0</v>
      </c>
      <c r="U155">
        <f t="shared" si="20"/>
        <v>0</v>
      </c>
      <c r="V155">
        <f t="shared" si="21"/>
        <v>0</v>
      </c>
      <c r="W155">
        <f t="shared" si="22"/>
        <v>0</v>
      </c>
      <c r="X155">
        <f t="shared" si="23"/>
        <v>0</v>
      </c>
      <c r="Y155" s="53">
        <f t="shared" si="24"/>
        <v>2</v>
      </c>
      <c r="Z155" s="27">
        <f t="shared" si="25"/>
        <v>1</v>
      </c>
      <c r="AA155" s="51"/>
      <c r="AF155" t="s">
        <v>97</v>
      </c>
      <c r="AI155" s="27" t="s">
        <v>97</v>
      </c>
      <c r="AJ155" s="51"/>
      <c r="BF155" s="51">
        <f t="shared" si="26"/>
        <v>0</v>
      </c>
      <c r="BG155" s="61"/>
      <c r="BP155" s="51"/>
      <c r="BT155" s="51"/>
      <c r="BW155" s="51"/>
    </row>
    <row r="156" spans="1:78">
      <c r="A156" s="27">
        <v>154</v>
      </c>
      <c r="B156" s="51" t="s">
        <v>1476</v>
      </c>
      <c r="C156" t="s">
        <v>85</v>
      </c>
      <c r="D156" t="s">
        <v>268</v>
      </c>
      <c r="E156" t="s">
        <v>87</v>
      </c>
      <c r="F156" t="s">
        <v>106</v>
      </c>
      <c r="G156" t="s">
        <v>117</v>
      </c>
      <c r="H156" s="27" t="s">
        <v>227</v>
      </c>
      <c r="I156" s="51" t="s">
        <v>89</v>
      </c>
      <c r="J156" s="129" t="s">
        <v>269</v>
      </c>
      <c r="K156" s="28">
        <v>43724</v>
      </c>
      <c r="L156" s="28"/>
      <c r="M156" t="s">
        <v>106</v>
      </c>
      <c r="N156" t="s">
        <v>107</v>
      </c>
      <c r="O156" s="27" t="s">
        <v>93</v>
      </c>
      <c r="P156" s="51" t="s">
        <v>99</v>
      </c>
      <c r="Q156" t="s">
        <v>95</v>
      </c>
      <c r="R156" s="27" t="s">
        <v>270</v>
      </c>
      <c r="S156" s="51">
        <f t="shared" si="18"/>
        <v>2</v>
      </c>
      <c r="T156">
        <f t="shared" si="19"/>
        <v>0</v>
      </c>
      <c r="U156">
        <f t="shared" si="20"/>
        <v>0</v>
      </c>
      <c r="V156">
        <f t="shared" si="21"/>
        <v>0</v>
      </c>
      <c r="W156">
        <f t="shared" si="22"/>
        <v>0</v>
      </c>
      <c r="X156">
        <f t="shared" si="23"/>
        <v>0</v>
      </c>
      <c r="Y156" s="53">
        <f t="shared" si="24"/>
        <v>2</v>
      </c>
      <c r="Z156" s="27">
        <f t="shared" si="25"/>
        <v>1</v>
      </c>
      <c r="AA156" s="51" t="s">
        <v>97</v>
      </c>
      <c r="AD156" t="s">
        <v>97</v>
      </c>
      <c r="AJ156" s="51"/>
      <c r="BF156" s="51">
        <f t="shared" si="26"/>
        <v>0</v>
      </c>
      <c r="BG156" s="51"/>
      <c r="BP156" s="51"/>
      <c r="BT156" s="51"/>
      <c r="BW156" s="51"/>
    </row>
    <row r="157" spans="1:78">
      <c r="A157" s="27">
        <v>155</v>
      </c>
      <c r="B157" s="51" t="s">
        <v>1311</v>
      </c>
      <c r="C157" t="s">
        <v>85</v>
      </c>
      <c r="D157" t="s">
        <v>1312</v>
      </c>
      <c r="E157" t="s">
        <v>87</v>
      </c>
      <c r="F157" t="s">
        <v>91</v>
      </c>
      <c r="G157" t="s">
        <v>117</v>
      </c>
      <c r="H157" s="27" t="s">
        <v>227</v>
      </c>
      <c r="I157" s="51" t="s">
        <v>89</v>
      </c>
      <c r="J157" s="64" t="s">
        <v>1313</v>
      </c>
      <c r="K157" s="28">
        <v>44662</v>
      </c>
      <c r="L157" s="58">
        <v>1</v>
      </c>
      <c r="M157" t="s">
        <v>91</v>
      </c>
      <c r="N157" t="s">
        <v>92</v>
      </c>
      <c r="O157" s="27" t="s">
        <v>93</v>
      </c>
      <c r="P157" s="51" t="s">
        <v>503</v>
      </c>
      <c r="Q157" t="s">
        <v>1245</v>
      </c>
      <c r="R157" s="27" t="s">
        <v>1314</v>
      </c>
      <c r="S157" s="51">
        <f t="shared" si="18"/>
        <v>3</v>
      </c>
      <c r="T157">
        <f t="shared" si="19"/>
        <v>1</v>
      </c>
      <c r="U157">
        <f t="shared" si="20"/>
        <v>0</v>
      </c>
      <c r="V157">
        <f t="shared" si="21"/>
        <v>0</v>
      </c>
      <c r="W157">
        <f t="shared" si="22"/>
        <v>0</v>
      </c>
      <c r="X157">
        <f t="shared" si="23"/>
        <v>0</v>
      </c>
      <c r="Y157" s="53">
        <f t="shared" si="24"/>
        <v>4</v>
      </c>
      <c r="Z157" s="27">
        <f t="shared" si="25"/>
        <v>2</v>
      </c>
      <c r="AA157" s="51" t="s">
        <v>97</v>
      </c>
      <c r="AB157" t="s">
        <v>97</v>
      </c>
      <c r="AF157" t="s">
        <v>97</v>
      </c>
      <c r="AJ157" s="51"/>
      <c r="AM157" t="s">
        <v>97</v>
      </c>
      <c r="BF157" s="51">
        <f t="shared" si="26"/>
        <v>0</v>
      </c>
      <c r="BG157" s="61"/>
      <c r="BP157" s="51"/>
      <c r="BT157" s="51"/>
      <c r="BW157" s="51"/>
    </row>
    <row r="158" spans="1:78">
      <c r="A158" s="27">
        <v>156</v>
      </c>
      <c r="B158" s="51" t="s">
        <v>1315</v>
      </c>
      <c r="C158" t="s">
        <v>1496</v>
      </c>
      <c r="D158" t="s">
        <v>689</v>
      </c>
      <c r="E158" t="s">
        <v>683</v>
      </c>
      <c r="F158" t="s">
        <v>88</v>
      </c>
      <c r="G158" t="s">
        <v>117</v>
      </c>
      <c r="H158" s="27" t="s">
        <v>227</v>
      </c>
      <c r="I158" s="51" t="s">
        <v>89</v>
      </c>
      <c r="J158" s="129" t="s">
        <v>690</v>
      </c>
      <c r="K158" s="28">
        <v>43686</v>
      </c>
      <c r="L158" s="28"/>
      <c r="M158" t="s">
        <v>691</v>
      </c>
      <c r="N158" t="s">
        <v>692</v>
      </c>
      <c r="O158" s="27" t="s">
        <v>173</v>
      </c>
      <c r="P158" s="51" t="s">
        <v>132</v>
      </c>
      <c r="Q158" t="s">
        <v>122</v>
      </c>
      <c r="R158" s="27" t="s">
        <v>693</v>
      </c>
      <c r="S158" s="51">
        <f t="shared" si="18"/>
        <v>0</v>
      </c>
      <c r="T158">
        <f t="shared" si="19"/>
        <v>0</v>
      </c>
      <c r="U158">
        <f t="shared" si="20"/>
        <v>0</v>
      </c>
      <c r="V158">
        <f t="shared" si="21"/>
        <v>1</v>
      </c>
      <c r="W158">
        <f t="shared" si="22"/>
        <v>0</v>
      </c>
      <c r="X158">
        <f t="shared" si="23"/>
        <v>0</v>
      </c>
      <c r="Y158" s="53">
        <f t="shared" si="24"/>
        <v>1</v>
      </c>
      <c r="Z158" s="27">
        <f t="shared" si="25"/>
        <v>1</v>
      </c>
      <c r="AA158" s="51"/>
      <c r="AJ158" s="51"/>
      <c r="BF158" s="51">
        <f t="shared" si="26"/>
        <v>0</v>
      </c>
      <c r="BG158" s="51"/>
      <c r="BP158" s="51" t="s">
        <v>97</v>
      </c>
      <c r="BT158" s="51"/>
      <c r="BW158" s="51"/>
    </row>
    <row r="159" spans="1:78">
      <c r="A159" s="27">
        <v>157</v>
      </c>
      <c r="B159" s="51" t="s">
        <v>1315</v>
      </c>
      <c r="C159" t="s">
        <v>85</v>
      </c>
      <c r="D159" t="s">
        <v>694</v>
      </c>
      <c r="E159" t="s">
        <v>683</v>
      </c>
      <c r="F159" t="s">
        <v>88</v>
      </c>
      <c r="G159" t="s">
        <v>117</v>
      </c>
      <c r="H159" s="27" t="s">
        <v>227</v>
      </c>
      <c r="I159" s="51" t="s">
        <v>89</v>
      </c>
      <c r="J159" s="129" t="s">
        <v>695</v>
      </c>
      <c r="K159" s="28">
        <v>42025</v>
      </c>
      <c r="L159" s="28"/>
      <c r="M159" t="s">
        <v>142</v>
      </c>
      <c r="N159" t="s">
        <v>155</v>
      </c>
      <c r="O159" s="27" t="s">
        <v>147</v>
      </c>
      <c r="P159" s="51" t="s">
        <v>94</v>
      </c>
      <c r="Q159" t="s">
        <v>95</v>
      </c>
      <c r="R159" s="27" t="s">
        <v>696</v>
      </c>
      <c r="S159" s="51">
        <f t="shared" si="18"/>
        <v>0</v>
      </c>
      <c r="T159">
        <f t="shared" si="19"/>
        <v>0</v>
      </c>
      <c r="U159">
        <f t="shared" si="20"/>
        <v>1</v>
      </c>
      <c r="V159">
        <f t="shared" si="21"/>
        <v>0</v>
      </c>
      <c r="W159">
        <f t="shared" si="22"/>
        <v>0</v>
      </c>
      <c r="X159">
        <f t="shared" si="23"/>
        <v>0</v>
      </c>
      <c r="Y159" s="53">
        <f t="shared" si="24"/>
        <v>1</v>
      </c>
      <c r="Z159" s="27">
        <f t="shared" si="25"/>
        <v>1</v>
      </c>
      <c r="AA159" s="51"/>
      <c r="AJ159" s="51"/>
      <c r="BF159" s="51">
        <f t="shared" si="26"/>
        <v>0</v>
      </c>
      <c r="BG159" s="51"/>
      <c r="BL159" t="s">
        <v>97</v>
      </c>
      <c r="BP159" s="51"/>
      <c r="BT159" s="51"/>
      <c r="BW159" s="51"/>
    </row>
    <row r="160" spans="1:78">
      <c r="A160" s="27">
        <v>158</v>
      </c>
      <c r="B160" s="51" t="s">
        <v>929</v>
      </c>
      <c r="C160" t="s">
        <v>930</v>
      </c>
      <c r="D160" t="s">
        <v>1316</v>
      </c>
      <c r="E160" t="s">
        <v>530</v>
      </c>
      <c r="F160" t="s">
        <v>88</v>
      </c>
      <c r="G160" t="s">
        <v>117</v>
      </c>
      <c r="H160" s="27" t="s">
        <v>227</v>
      </c>
      <c r="I160" s="51" t="s">
        <v>117</v>
      </c>
      <c r="J160" t="s">
        <v>227</v>
      </c>
      <c r="K160" s="28" t="s">
        <v>227</v>
      </c>
      <c r="L160" s="28"/>
      <c r="M160" t="s">
        <v>227</v>
      </c>
      <c r="N160" t="s">
        <v>227</v>
      </c>
      <c r="O160" s="27" t="s">
        <v>227</v>
      </c>
      <c r="P160" s="51" t="s">
        <v>227</v>
      </c>
      <c r="Q160" t="s">
        <v>227</v>
      </c>
      <c r="R160" s="27" t="s">
        <v>227</v>
      </c>
      <c r="S160" s="51">
        <f t="shared" si="18"/>
        <v>0</v>
      </c>
      <c r="T160">
        <f t="shared" si="19"/>
        <v>0</v>
      </c>
      <c r="U160">
        <f t="shared" si="20"/>
        <v>0</v>
      </c>
      <c r="V160">
        <f t="shared" si="21"/>
        <v>0</v>
      </c>
      <c r="W160">
        <f t="shared" si="22"/>
        <v>0</v>
      </c>
      <c r="X160">
        <f t="shared" si="23"/>
        <v>0</v>
      </c>
      <c r="Y160" s="53">
        <f t="shared" si="24"/>
        <v>0</v>
      </c>
      <c r="Z160" s="27">
        <f t="shared" si="25"/>
        <v>0</v>
      </c>
      <c r="AA160" s="51"/>
      <c r="AJ160" s="51"/>
      <c r="BF160" s="51">
        <f t="shared" si="26"/>
        <v>0</v>
      </c>
      <c r="BG160" s="51"/>
      <c r="BP160" s="51"/>
      <c r="BT160" s="51"/>
      <c r="BW160" s="51"/>
    </row>
    <row r="161" spans="1:75">
      <c r="A161" s="27">
        <v>159</v>
      </c>
      <c r="B161" s="51" t="s">
        <v>878</v>
      </c>
      <c r="C161" t="s">
        <v>85</v>
      </c>
      <c r="D161" t="s">
        <v>879</v>
      </c>
      <c r="E161" t="s">
        <v>683</v>
      </c>
      <c r="F161" t="s">
        <v>601</v>
      </c>
      <c r="G161" t="s">
        <v>117</v>
      </c>
      <c r="H161" s="27" t="s">
        <v>227</v>
      </c>
      <c r="I161" s="51" t="s">
        <v>89</v>
      </c>
      <c r="J161" s="129" t="s">
        <v>880</v>
      </c>
      <c r="K161" s="28">
        <v>43201</v>
      </c>
      <c r="L161" s="28"/>
      <c r="M161" t="s">
        <v>601</v>
      </c>
      <c r="N161" t="s">
        <v>602</v>
      </c>
      <c r="O161" s="27" t="s">
        <v>93</v>
      </c>
      <c r="P161" s="51" t="s">
        <v>94</v>
      </c>
      <c r="Q161" t="s">
        <v>95</v>
      </c>
      <c r="R161" s="27" t="s">
        <v>881</v>
      </c>
      <c r="S161" s="51">
        <f t="shared" si="18"/>
        <v>0</v>
      </c>
      <c r="T161">
        <f t="shared" si="19"/>
        <v>2</v>
      </c>
      <c r="U161">
        <f t="shared" si="20"/>
        <v>1</v>
      </c>
      <c r="V161">
        <f t="shared" si="21"/>
        <v>0</v>
      </c>
      <c r="W161">
        <f t="shared" si="22"/>
        <v>0</v>
      </c>
      <c r="X161">
        <f t="shared" si="23"/>
        <v>0</v>
      </c>
      <c r="Y161" s="53">
        <f t="shared" si="24"/>
        <v>3</v>
      </c>
      <c r="Z161" s="27">
        <f t="shared" si="25"/>
        <v>2</v>
      </c>
      <c r="AA161" s="51"/>
      <c r="AJ161" s="51"/>
      <c r="AV161" t="s">
        <v>97</v>
      </c>
      <c r="AW161" t="s">
        <v>97</v>
      </c>
      <c r="BF161" s="51">
        <f t="shared" si="26"/>
        <v>0</v>
      </c>
      <c r="BG161" s="51"/>
      <c r="BM161" t="s">
        <v>97</v>
      </c>
      <c r="BP161" s="51"/>
      <c r="BT161" s="51"/>
      <c r="BW161" s="51"/>
    </row>
    <row r="162" spans="1:75">
      <c r="A162" s="27">
        <v>160</v>
      </c>
      <c r="B162" s="51" t="s">
        <v>931</v>
      </c>
      <c r="C162" t="s">
        <v>931</v>
      </c>
      <c r="D162" t="s">
        <v>932</v>
      </c>
      <c r="E162" t="s">
        <v>87</v>
      </c>
      <c r="F162" t="s">
        <v>91</v>
      </c>
      <c r="G162" t="s">
        <v>117</v>
      </c>
      <c r="H162" s="27" t="s">
        <v>227</v>
      </c>
      <c r="I162" s="51" t="s">
        <v>89</v>
      </c>
      <c r="J162" s="64" t="s">
        <v>1317</v>
      </c>
      <c r="K162" s="28">
        <v>44896</v>
      </c>
      <c r="L162" s="58">
        <v>1</v>
      </c>
      <c r="M162" t="s">
        <v>91</v>
      </c>
      <c r="N162" t="s">
        <v>92</v>
      </c>
      <c r="O162" s="27" t="s">
        <v>93</v>
      </c>
      <c r="P162" s="51" t="s">
        <v>1318</v>
      </c>
      <c r="Q162" t="s">
        <v>332</v>
      </c>
      <c r="R162" s="27" t="s">
        <v>1319</v>
      </c>
      <c r="S162" s="51">
        <f t="shared" si="18"/>
        <v>1</v>
      </c>
      <c r="T162">
        <f t="shared" si="19"/>
        <v>2</v>
      </c>
      <c r="U162">
        <f t="shared" si="20"/>
        <v>0</v>
      </c>
      <c r="V162">
        <f t="shared" si="21"/>
        <v>0</v>
      </c>
      <c r="W162">
        <f t="shared" si="22"/>
        <v>0</v>
      </c>
      <c r="X162">
        <f t="shared" si="23"/>
        <v>0</v>
      </c>
      <c r="Y162" s="53">
        <f t="shared" si="24"/>
        <v>3</v>
      </c>
      <c r="Z162" s="27">
        <f t="shared" si="25"/>
        <v>2</v>
      </c>
      <c r="AA162" s="51"/>
      <c r="AC162" t="s">
        <v>97</v>
      </c>
      <c r="AJ162" s="51"/>
      <c r="AM162" t="s">
        <v>97</v>
      </c>
      <c r="AN162" t="s">
        <v>97</v>
      </c>
      <c r="BF162" s="51">
        <f t="shared" si="26"/>
        <v>0</v>
      </c>
      <c r="BG162" s="61"/>
      <c r="BP162" s="51"/>
      <c r="BT162" s="51"/>
      <c r="BW162" s="51"/>
    </row>
    <row r="163" spans="1:75">
      <c r="A163" s="27">
        <v>161</v>
      </c>
      <c r="B163" s="51" t="s">
        <v>934</v>
      </c>
      <c r="C163" t="s">
        <v>935</v>
      </c>
      <c r="D163" t="s">
        <v>1320</v>
      </c>
      <c r="E163" t="s">
        <v>87</v>
      </c>
      <c r="F163" t="s">
        <v>289</v>
      </c>
      <c r="G163" t="s">
        <v>117</v>
      </c>
      <c r="H163" s="27" t="s">
        <v>227</v>
      </c>
      <c r="I163" s="51" t="s">
        <v>89</v>
      </c>
      <c r="J163" s="64" t="s">
        <v>1321</v>
      </c>
      <c r="K163" s="28">
        <v>44730</v>
      </c>
      <c r="L163" s="58">
        <v>1</v>
      </c>
      <c r="M163" t="s">
        <v>289</v>
      </c>
      <c r="N163" t="s">
        <v>763</v>
      </c>
      <c r="O163" s="27" t="s">
        <v>173</v>
      </c>
      <c r="P163" s="51" t="s">
        <v>1019</v>
      </c>
      <c r="Q163" s="59" t="s">
        <v>1255</v>
      </c>
      <c r="R163" s="27" t="s">
        <v>1322</v>
      </c>
      <c r="S163" s="51">
        <f t="shared" si="18"/>
        <v>0</v>
      </c>
      <c r="T163">
        <f t="shared" si="19"/>
        <v>0</v>
      </c>
      <c r="U163">
        <f t="shared" si="20"/>
        <v>2</v>
      </c>
      <c r="V163">
        <f t="shared" si="21"/>
        <v>0</v>
      </c>
      <c r="W163">
        <f t="shared" si="22"/>
        <v>0</v>
      </c>
      <c r="X163">
        <f t="shared" si="23"/>
        <v>0</v>
      </c>
      <c r="Y163" s="53">
        <f t="shared" si="24"/>
        <v>2</v>
      </c>
      <c r="Z163" s="27">
        <f t="shared" si="25"/>
        <v>1</v>
      </c>
      <c r="AA163" s="51"/>
      <c r="AJ163" s="51"/>
      <c r="BF163" s="51">
        <f t="shared" si="26"/>
        <v>0</v>
      </c>
      <c r="BG163" s="61"/>
      <c r="BJ163" t="s">
        <v>97</v>
      </c>
      <c r="BM163" t="s">
        <v>97</v>
      </c>
      <c r="BP163" s="51"/>
      <c r="BT163" s="51"/>
      <c r="BW163" s="51"/>
    </row>
    <row r="164" spans="1:75">
      <c r="A164" s="27">
        <v>162</v>
      </c>
      <c r="B164" s="51" t="s">
        <v>280</v>
      </c>
      <c r="C164" t="s">
        <v>85</v>
      </c>
      <c r="D164" t="s">
        <v>1323</v>
      </c>
      <c r="E164" t="s">
        <v>87</v>
      </c>
      <c r="F164" t="s">
        <v>281</v>
      </c>
      <c r="G164" t="s">
        <v>89</v>
      </c>
      <c r="H164" s="52" t="s">
        <v>282</v>
      </c>
      <c r="I164" s="51" t="s">
        <v>89</v>
      </c>
      <c r="J164" s="129" t="s">
        <v>283</v>
      </c>
      <c r="K164" s="28">
        <v>41407</v>
      </c>
      <c r="L164" s="28"/>
      <c r="M164" t="s">
        <v>171</v>
      </c>
      <c r="N164" t="s">
        <v>172</v>
      </c>
      <c r="O164" s="27" t="s">
        <v>173</v>
      </c>
      <c r="P164" s="51" t="s">
        <v>99</v>
      </c>
      <c r="Q164" t="s">
        <v>119</v>
      </c>
      <c r="R164" s="27" t="s">
        <v>284</v>
      </c>
      <c r="S164" s="51">
        <f t="shared" si="18"/>
        <v>2</v>
      </c>
      <c r="T164">
        <f t="shared" si="19"/>
        <v>2</v>
      </c>
      <c r="U164">
        <f t="shared" si="20"/>
        <v>0</v>
      </c>
      <c r="V164">
        <f t="shared" si="21"/>
        <v>0</v>
      </c>
      <c r="W164">
        <f t="shared" si="22"/>
        <v>1</v>
      </c>
      <c r="X164">
        <f t="shared" si="23"/>
        <v>0</v>
      </c>
      <c r="Y164" s="53">
        <f t="shared" si="24"/>
        <v>5</v>
      </c>
      <c r="Z164" s="27">
        <f t="shared" si="25"/>
        <v>3</v>
      </c>
      <c r="AA164" s="51" t="s">
        <v>97</v>
      </c>
      <c r="AH164" t="s">
        <v>97</v>
      </c>
      <c r="AJ164" s="51"/>
      <c r="AP164" t="s">
        <v>97</v>
      </c>
      <c r="AU164" t="s">
        <v>97</v>
      </c>
      <c r="BF164" s="51">
        <f t="shared" si="26"/>
        <v>0</v>
      </c>
      <c r="BG164" s="51"/>
      <c r="BP164" s="51"/>
      <c r="BT164" s="51"/>
      <c r="BV164" s="27" t="s">
        <v>97</v>
      </c>
      <c r="BW164" s="51"/>
    </row>
    <row r="165" spans="1:75">
      <c r="A165" s="27">
        <v>163</v>
      </c>
      <c r="B165" s="51" t="s">
        <v>936</v>
      </c>
      <c r="C165" t="s">
        <v>1497</v>
      </c>
      <c r="D165" t="s">
        <v>1324</v>
      </c>
      <c r="E165" t="s">
        <v>683</v>
      </c>
      <c r="F165" t="s">
        <v>937</v>
      </c>
      <c r="G165" t="s">
        <v>89</v>
      </c>
      <c r="H165" s="52" t="s">
        <v>938</v>
      </c>
      <c r="I165" s="51" t="s">
        <v>89</v>
      </c>
      <c r="J165" s="64" t="s">
        <v>1325</v>
      </c>
      <c r="K165" s="28">
        <v>44798</v>
      </c>
      <c r="L165" s="58">
        <v>1</v>
      </c>
      <c r="M165" t="s">
        <v>1230</v>
      </c>
      <c r="N165" t="s">
        <v>1326</v>
      </c>
      <c r="O165" s="27" t="s">
        <v>173</v>
      </c>
      <c r="P165" s="51" t="s">
        <v>94</v>
      </c>
      <c r="Q165" s="59" t="s">
        <v>1255</v>
      </c>
      <c r="R165" s="27" t="s">
        <v>1327</v>
      </c>
      <c r="S165" s="51">
        <f t="shared" si="18"/>
        <v>0</v>
      </c>
      <c r="T165">
        <f t="shared" si="19"/>
        <v>0</v>
      </c>
      <c r="U165">
        <f t="shared" si="20"/>
        <v>1</v>
      </c>
      <c r="V165">
        <f t="shared" si="21"/>
        <v>0</v>
      </c>
      <c r="W165">
        <f t="shared" si="22"/>
        <v>0</v>
      </c>
      <c r="X165">
        <f t="shared" si="23"/>
        <v>0</v>
      </c>
      <c r="Y165" s="53">
        <f t="shared" si="24"/>
        <v>1</v>
      </c>
      <c r="Z165" s="27">
        <f t="shared" si="25"/>
        <v>1</v>
      </c>
      <c r="AA165" s="51"/>
      <c r="AJ165" s="51"/>
      <c r="BF165" s="51">
        <f t="shared" si="26"/>
        <v>0</v>
      </c>
      <c r="BG165" s="61"/>
      <c r="BN165" t="s">
        <v>97</v>
      </c>
      <c r="BP165" s="51"/>
      <c r="BT165" s="51"/>
      <c r="BW165" s="51"/>
    </row>
    <row r="166" spans="1:75">
      <c r="A166" s="27">
        <v>164</v>
      </c>
      <c r="B166" s="51" t="s">
        <v>285</v>
      </c>
      <c r="C166" t="s">
        <v>85</v>
      </c>
      <c r="D166" t="s">
        <v>1323</v>
      </c>
      <c r="E166" t="s">
        <v>87</v>
      </c>
      <c r="F166" t="s">
        <v>281</v>
      </c>
      <c r="G166" t="s">
        <v>89</v>
      </c>
      <c r="H166" s="52" t="s">
        <v>282</v>
      </c>
      <c r="I166" s="51" t="s">
        <v>89</v>
      </c>
      <c r="J166" s="129" t="s">
        <v>286</v>
      </c>
      <c r="K166" s="28">
        <v>43213</v>
      </c>
      <c r="L166" s="28"/>
      <c r="M166" t="s">
        <v>171</v>
      </c>
      <c r="N166" t="s">
        <v>172</v>
      </c>
      <c r="O166" s="27" t="s">
        <v>173</v>
      </c>
      <c r="P166" s="51" t="s">
        <v>99</v>
      </c>
      <c r="Q166" t="s">
        <v>119</v>
      </c>
      <c r="R166" s="27" t="s">
        <v>287</v>
      </c>
      <c r="S166" s="51">
        <f t="shared" si="18"/>
        <v>3</v>
      </c>
      <c r="T166">
        <f t="shared" si="19"/>
        <v>2</v>
      </c>
      <c r="U166">
        <f t="shared" si="20"/>
        <v>0</v>
      </c>
      <c r="V166">
        <f t="shared" si="21"/>
        <v>0</v>
      </c>
      <c r="W166">
        <f t="shared" si="22"/>
        <v>1</v>
      </c>
      <c r="X166">
        <f t="shared" si="23"/>
        <v>0</v>
      </c>
      <c r="Y166" s="53">
        <f t="shared" si="24"/>
        <v>6</v>
      </c>
      <c r="Z166" s="27">
        <f t="shared" si="25"/>
        <v>3</v>
      </c>
      <c r="AA166" s="51" t="s">
        <v>97</v>
      </c>
      <c r="AH166" t="s">
        <v>97</v>
      </c>
      <c r="AI166" s="27" t="s">
        <v>97</v>
      </c>
      <c r="AJ166" s="51"/>
      <c r="AP166" t="s">
        <v>97</v>
      </c>
      <c r="AU166" t="s">
        <v>97</v>
      </c>
      <c r="BF166" s="51">
        <f t="shared" si="26"/>
        <v>0</v>
      </c>
      <c r="BG166" s="51"/>
      <c r="BP166" s="51"/>
      <c r="BT166" s="51"/>
      <c r="BV166" s="27" t="s">
        <v>97</v>
      </c>
      <c r="BW166" s="51"/>
    </row>
    <row r="167" spans="1:75">
      <c r="A167" s="27">
        <v>165</v>
      </c>
      <c r="B167" s="51" t="s">
        <v>285</v>
      </c>
      <c r="C167" t="s">
        <v>1498</v>
      </c>
      <c r="D167" t="s">
        <v>552</v>
      </c>
      <c r="E167" t="s">
        <v>806</v>
      </c>
      <c r="F167" t="s">
        <v>281</v>
      </c>
      <c r="G167" t="s">
        <v>89</v>
      </c>
      <c r="H167" s="52" t="s">
        <v>282</v>
      </c>
      <c r="I167" s="51" t="s">
        <v>89</v>
      </c>
      <c r="J167" s="129" t="s">
        <v>553</v>
      </c>
      <c r="K167" s="28">
        <v>40848</v>
      </c>
      <c r="L167" s="28"/>
      <c r="M167" t="s">
        <v>171</v>
      </c>
      <c r="N167" t="s">
        <v>172</v>
      </c>
      <c r="O167" s="27" t="s">
        <v>173</v>
      </c>
      <c r="P167" s="51" t="s">
        <v>99</v>
      </c>
      <c r="Q167" t="s">
        <v>119</v>
      </c>
      <c r="R167" s="27" t="s">
        <v>554</v>
      </c>
      <c r="S167" s="51">
        <f t="shared" si="18"/>
        <v>2</v>
      </c>
      <c r="T167">
        <f t="shared" si="19"/>
        <v>4</v>
      </c>
      <c r="U167">
        <f t="shared" si="20"/>
        <v>0</v>
      </c>
      <c r="V167">
        <f t="shared" si="21"/>
        <v>0</v>
      </c>
      <c r="W167">
        <f t="shared" si="22"/>
        <v>0</v>
      </c>
      <c r="X167">
        <f t="shared" si="23"/>
        <v>0</v>
      </c>
      <c r="Y167" s="53">
        <f t="shared" si="24"/>
        <v>6</v>
      </c>
      <c r="Z167" s="27">
        <f t="shared" si="25"/>
        <v>2</v>
      </c>
      <c r="AA167" s="51" t="s">
        <v>97</v>
      </c>
      <c r="AB167" t="s">
        <v>97</v>
      </c>
      <c r="AJ167" s="51"/>
      <c r="AK167" t="s">
        <v>97</v>
      </c>
      <c r="AL167" t="s">
        <v>97</v>
      </c>
      <c r="AR167" t="s">
        <v>97</v>
      </c>
      <c r="AU167" t="s">
        <v>97</v>
      </c>
      <c r="BF167" s="51">
        <f t="shared" si="26"/>
        <v>0</v>
      </c>
      <c r="BG167" s="51"/>
      <c r="BP167" s="51"/>
      <c r="BT167" s="51"/>
      <c r="BW167" s="51"/>
    </row>
    <row r="168" spans="1:75">
      <c r="A168" s="27">
        <v>166</v>
      </c>
      <c r="B168" s="51" t="s">
        <v>1328</v>
      </c>
      <c r="C168" t="s">
        <v>85</v>
      </c>
      <c r="D168" t="s">
        <v>301</v>
      </c>
      <c r="E168" t="s">
        <v>87</v>
      </c>
      <c r="F168" t="s">
        <v>288</v>
      </c>
      <c r="G168" t="s">
        <v>117</v>
      </c>
      <c r="H168" s="27" t="s">
        <v>1262</v>
      </c>
      <c r="I168" s="51" t="s">
        <v>89</v>
      </c>
      <c r="J168" s="62" t="s">
        <v>1329</v>
      </c>
      <c r="K168" s="28">
        <v>41564</v>
      </c>
      <c r="L168" s="28"/>
      <c r="M168" t="s">
        <v>289</v>
      </c>
      <c r="N168" t="s">
        <v>290</v>
      </c>
      <c r="O168" s="27" t="s">
        <v>173</v>
      </c>
      <c r="P168" s="51" t="s">
        <v>99</v>
      </c>
      <c r="Q168" t="s">
        <v>95</v>
      </c>
      <c r="R168" s="27" t="s">
        <v>1330</v>
      </c>
      <c r="S168" s="51">
        <f t="shared" si="18"/>
        <v>1</v>
      </c>
      <c r="T168">
        <f t="shared" si="19"/>
        <v>1</v>
      </c>
      <c r="U168">
        <f t="shared" si="20"/>
        <v>0</v>
      </c>
      <c r="V168">
        <f t="shared" si="21"/>
        <v>1</v>
      </c>
      <c r="W168">
        <f t="shared" si="22"/>
        <v>0</v>
      </c>
      <c r="X168">
        <f t="shared" si="23"/>
        <v>0</v>
      </c>
      <c r="Y168" s="53">
        <f t="shared" si="24"/>
        <v>3</v>
      </c>
      <c r="Z168" s="27">
        <f t="shared" si="25"/>
        <v>3</v>
      </c>
      <c r="AA168" s="51"/>
      <c r="AI168" s="27" t="s">
        <v>97</v>
      </c>
      <c r="AJ168" s="51"/>
      <c r="AP168" t="s">
        <v>97</v>
      </c>
      <c r="BF168" s="51">
        <f t="shared" si="26"/>
        <v>0</v>
      </c>
      <c r="BG168" s="51"/>
      <c r="BP168" s="51"/>
      <c r="BS168" s="27" t="s">
        <v>97</v>
      </c>
      <c r="BT168" s="51"/>
      <c r="BW168" s="51"/>
    </row>
    <row r="169" spans="1:75">
      <c r="A169" s="27">
        <v>167</v>
      </c>
      <c r="B169" s="51" t="s">
        <v>1328</v>
      </c>
      <c r="C169" t="s">
        <v>291</v>
      </c>
      <c r="D169" t="s">
        <v>292</v>
      </c>
      <c r="E169" t="s">
        <v>87</v>
      </c>
      <c r="F169" t="s">
        <v>288</v>
      </c>
      <c r="G169" t="s">
        <v>117</v>
      </c>
      <c r="H169" s="27" t="s">
        <v>1262</v>
      </c>
      <c r="I169" s="51" t="s">
        <v>89</v>
      </c>
      <c r="J169" s="129" t="s">
        <v>293</v>
      </c>
      <c r="K169" s="28">
        <v>43120</v>
      </c>
      <c r="L169" s="28"/>
      <c r="M169" t="s">
        <v>294</v>
      </c>
      <c r="N169" t="s">
        <v>295</v>
      </c>
      <c r="O169" s="27" t="s">
        <v>296</v>
      </c>
      <c r="P169" s="51" t="s">
        <v>94</v>
      </c>
      <c r="Q169" t="s">
        <v>95</v>
      </c>
      <c r="R169" s="27" t="s">
        <v>297</v>
      </c>
      <c r="S169" s="51">
        <f t="shared" si="18"/>
        <v>0</v>
      </c>
      <c r="T169">
        <f t="shared" si="19"/>
        <v>0</v>
      </c>
      <c r="U169">
        <f t="shared" si="20"/>
        <v>3</v>
      </c>
      <c r="V169">
        <f t="shared" si="21"/>
        <v>0</v>
      </c>
      <c r="W169">
        <f t="shared" si="22"/>
        <v>0</v>
      </c>
      <c r="X169">
        <f t="shared" si="23"/>
        <v>0</v>
      </c>
      <c r="Y169" s="53">
        <f t="shared" si="24"/>
        <v>3</v>
      </c>
      <c r="Z169" s="27">
        <f t="shared" si="25"/>
        <v>1</v>
      </c>
      <c r="AA169" s="51"/>
      <c r="AJ169" s="51"/>
      <c r="BF169" s="51">
        <f t="shared" si="26"/>
        <v>0</v>
      </c>
      <c r="BG169" s="51"/>
      <c r="BI169" t="s">
        <v>97</v>
      </c>
      <c r="BK169" t="s">
        <v>97</v>
      </c>
      <c r="BN169" t="s">
        <v>97</v>
      </c>
      <c r="BP169" s="51"/>
      <c r="BT169" s="51"/>
      <c r="BW169" s="51"/>
    </row>
    <row r="170" spans="1:75">
      <c r="A170" s="27">
        <v>168</v>
      </c>
      <c r="B170" s="51" t="s">
        <v>1328</v>
      </c>
      <c r="C170" t="s">
        <v>1499</v>
      </c>
      <c r="D170" t="s">
        <v>298</v>
      </c>
      <c r="E170" t="s">
        <v>87</v>
      </c>
      <c r="F170" t="s">
        <v>288</v>
      </c>
      <c r="G170" t="s">
        <v>117</v>
      </c>
      <c r="H170" s="27" t="s">
        <v>1262</v>
      </c>
      <c r="I170" s="51" t="s">
        <v>89</v>
      </c>
      <c r="J170" s="129" t="s">
        <v>299</v>
      </c>
      <c r="K170" s="28">
        <v>43179</v>
      </c>
      <c r="L170" s="28"/>
      <c r="M170" t="s">
        <v>289</v>
      </c>
      <c r="N170" t="s">
        <v>290</v>
      </c>
      <c r="O170" s="27" t="s">
        <v>173</v>
      </c>
      <c r="P170" s="51" t="s">
        <v>132</v>
      </c>
      <c r="Q170" t="s">
        <v>122</v>
      </c>
      <c r="R170" s="27" t="s">
        <v>300</v>
      </c>
      <c r="S170" s="51">
        <f t="shared" si="18"/>
        <v>0</v>
      </c>
      <c r="T170">
        <f t="shared" si="19"/>
        <v>0</v>
      </c>
      <c r="U170">
        <f t="shared" si="20"/>
        <v>0</v>
      </c>
      <c r="V170">
        <f t="shared" si="21"/>
        <v>1</v>
      </c>
      <c r="W170">
        <f t="shared" si="22"/>
        <v>0</v>
      </c>
      <c r="X170">
        <f t="shared" si="23"/>
        <v>0</v>
      </c>
      <c r="Y170" s="53">
        <f t="shared" si="24"/>
        <v>1</v>
      </c>
      <c r="Z170" s="27">
        <f t="shared" si="25"/>
        <v>1</v>
      </c>
      <c r="AA170" s="51"/>
      <c r="AJ170" s="51"/>
      <c r="BF170" s="51">
        <f t="shared" si="26"/>
        <v>0</v>
      </c>
      <c r="BG170" s="51"/>
      <c r="BP170" s="51" t="s">
        <v>97</v>
      </c>
      <c r="BT170" s="51"/>
      <c r="BW170" s="51"/>
    </row>
    <row r="171" spans="1:75">
      <c r="A171" s="27">
        <v>169</v>
      </c>
      <c r="B171" s="51" t="s">
        <v>1328</v>
      </c>
      <c r="C171" t="s">
        <v>85</v>
      </c>
      <c r="D171" t="s">
        <v>301</v>
      </c>
      <c r="E171" t="s">
        <v>87</v>
      </c>
      <c r="F171" t="s">
        <v>288</v>
      </c>
      <c r="G171" t="s">
        <v>117</v>
      </c>
      <c r="H171" s="27" t="s">
        <v>1262</v>
      </c>
      <c r="I171" s="51" t="s">
        <v>89</v>
      </c>
      <c r="J171" s="129" t="s">
        <v>302</v>
      </c>
      <c r="K171" s="28">
        <v>43311</v>
      </c>
      <c r="L171" s="28"/>
      <c r="M171" t="s">
        <v>289</v>
      </c>
      <c r="N171" t="s">
        <v>290</v>
      </c>
      <c r="O171" s="27" t="s">
        <v>173</v>
      </c>
      <c r="P171" s="51" t="s">
        <v>99</v>
      </c>
      <c r="Q171" t="s">
        <v>303</v>
      </c>
      <c r="R171" s="27" t="s">
        <v>304</v>
      </c>
      <c r="S171" s="51">
        <f t="shared" si="18"/>
        <v>0</v>
      </c>
      <c r="T171">
        <f t="shared" si="19"/>
        <v>3</v>
      </c>
      <c r="U171">
        <f t="shared" si="20"/>
        <v>0</v>
      </c>
      <c r="V171">
        <f t="shared" si="21"/>
        <v>0</v>
      </c>
      <c r="W171">
        <f t="shared" si="22"/>
        <v>0</v>
      </c>
      <c r="X171">
        <f t="shared" si="23"/>
        <v>0</v>
      </c>
      <c r="Y171" s="53">
        <f t="shared" si="24"/>
        <v>3</v>
      </c>
      <c r="Z171" s="27">
        <f t="shared" si="25"/>
        <v>1</v>
      </c>
      <c r="AA171" s="51"/>
      <c r="AJ171" s="51" t="s">
        <v>97</v>
      </c>
      <c r="AK171" t="s">
        <v>97</v>
      </c>
      <c r="AP171" t="s">
        <v>97</v>
      </c>
      <c r="BF171" s="51">
        <f t="shared" si="26"/>
        <v>0</v>
      </c>
      <c r="BG171" s="51"/>
      <c r="BP171" s="51"/>
      <c r="BT171" s="51"/>
      <c r="BW171" s="51"/>
    </row>
    <row r="172" spans="1:75">
      <c r="A172" s="27">
        <v>170</v>
      </c>
      <c r="B172" s="51" t="s">
        <v>1328</v>
      </c>
      <c r="C172" t="s">
        <v>291</v>
      </c>
      <c r="D172" t="s">
        <v>292</v>
      </c>
      <c r="E172" t="s">
        <v>87</v>
      </c>
      <c r="F172" t="s">
        <v>288</v>
      </c>
      <c r="G172" t="s">
        <v>117</v>
      </c>
      <c r="H172" s="27" t="s">
        <v>1262</v>
      </c>
      <c r="I172" s="51" t="s">
        <v>89</v>
      </c>
      <c r="J172" s="129" t="s">
        <v>305</v>
      </c>
      <c r="K172" s="28">
        <v>43452</v>
      </c>
      <c r="L172" s="28"/>
      <c r="M172" t="s">
        <v>294</v>
      </c>
      <c r="N172" t="s">
        <v>295</v>
      </c>
      <c r="O172" s="27" t="s">
        <v>296</v>
      </c>
      <c r="P172" s="51" t="s">
        <v>99</v>
      </c>
      <c r="Q172" t="s">
        <v>95</v>
      </c>
      <c r="R172" s="27" t="s">
        <v>306</v>
      </c>
      <c r="S172" s="51">
        <f t="shared" si="18"/>
        <v>2</v>
      </c>
      <c r="T172">
        <f t="shared" si="19"/>
        <v>1</v>
      </c>
      <c r="U172">
        <f t="shared" si="20"/>
        <v>0</v>
      </c>
      <c r="V172">
        <f t="shared" si="21"/>
        <v>0</v>
      </c>
      <c r="W172">
        <f t="shared" si="22"/>
        <v>0</v>
      </c>
      <c r="X172">
        <f t="shared" si="23"/>
        <v>0</v>
      </c>
      <c r="Y172" s="53">
        <f t="shared" si="24"/>
        <v>3</v>
      </c>
      <c r="Z172" s="27">
        <f t="shared" si="25"/>
        <v>2</v>
      </c>
      <c r="AA172" s="51"/>
      <c r="AF172" t="s">
        <v>97</v>
      </c>
      <c r="AG172" t="s">
        <v>97</v>
      </c>
      <c r="AJ172" s="51"/>
      <c r="AQ172" t="s">
        <v>97</v>
      </c>
      <c r="BF172" s="51">
        <f t="shared" si="26"/>
        <v>0</v>
      </c>
      <c r="BG172" s="51"/>
      <c r="BP172" s="51"/>
      <c r="BT172" s="51"/>
      <c r="BW172" s="51"/>
    </row>
    <row r="173" spans="1:75">
      <c r="A173" s="27">
        <v>171</v>
      </c>
      <c r="B173" s="51" t="s">
        <v>1328</v>
      </c>
      <c r="C173" t="s">
        <v>1499</v>
      </c>
      <c r="D173" t="s">
        <v>307</v>
      </c>
      <c r="E173" t="s">
        <v>87</v>
      </c>
      <c r="F173" t="s">
        <v>288</v>
      </c>
      <c r="G173" t="s">
        <v>117</v>
      </c>
      <c r="H173" s="27" t="s">
        <v>1262</v>
      </c>
      <c r="I173" s="51" t="s">
        <v>89</v>
      </c>
      <c r="J173" s="129" t="s">
        <v>308</v>
      </c>
      <c r="K173" s="28">
        <v>43613</v>
      </c>
      <c r="L173" s="28"/>
      <c r="M173" t="s">
        <v>289</v>
      </c>
      <c r="N173" t="s">
        <v>290</v>
      </c>
      <c r="O173" s="27" t="s">
        <v>173</v>
      </c>
      <c r="P173" s="51" t="s">
        <v>99</v>
      </c>
      <c r="Q173" t="s">
        <v>119</v>
      </c>
      <c r="R173" s="27" t="s">
        <v>309</v>
      </c>
      <c r="S173" s="51">
        <f t="shared" si="18"/>
        <v>1</v>
      </c>
      <c r="T173">
        <f t="shared" si="19"/>
        <v>5</v>
      </c>
      <c r="U173">
        <f t="shared" si="20"/>
        <v>0</v>
      </c>
      <c r="V173">
        <f t="shared" si="21"/>
        <v>0</v>
      </c>
      <c r="W173">
        <f t="shared" si="22"/>
        <v>0</v>
      </c>
      <c r="X173">
        <f t="shared" si="23"/>
        <v>0</v>
      </c>
      <c r="Y173" s="53">
        <f t="shared" si="24"/>
        <v>6</v>
      </c>
      <c r="Z173" s="27">
        <f t="shared" si="25"/>
        <v>2</v>
      </c>
      <c r="AA173" s="51"/>
      <c r="AB173" t="s">
        <v>97</v>
      </c>
      <c r="AJ173" s="51" t="s">
        <v>97</v>
      </c>
      <c r="AK173" t="s">
        <v>97</v>
      </c>
      <c r="AP173" t="s">
        <v>97</v>
      </c>
      <c r="AQ173" t="s">
        <v>97</v>
      </c>
      <c r="AR173" t="s">
        <v>97</v>
      </c>
      <c r="BF173" s="51">
        <f t="shared" si="26"/>
        <v>0</v>
      </c>
      <c r="BG173" s="51"/>
      <c r="BP173" s="51"/>
      <c r="BT173" s="51"/>
      <c r="BW173" s="51"/>
    </row>
    <row r="174" spans="1:75">
      <c r="A174" s="27">
        <v>172</v>
      </c>
      <c r="B174" s="51" t="s">
        <v>1328</v>
      </c>
      <c r="C174" t="s">
        <v>291</v>
      </c>
      <c r="D174" t="s">
        <v>292</v>
      </c>
      <c r="E174" t="s">
        <v>87</v>
      </c>
      <c r="F174" t="s">
        <v>288</v>
      </c>
      <c r="G174" t="s">
        <v>117</v>
      </c>
      <c r="H174" s="27" t="s">
        <v>1262</v>
      </c>
      <c r="I174" s="51" t="s">
        <v>89</v>
      </c>
      <c r="J174" s="129" t="s">
        <v>264</v>
      </c>
      <c r="K174" s="28">
        <v>43984</v>
      </c>
      <c r="L174" s="28"/>
      <c r="M174" t="s">
        <v>294</v>
      </c>
      <c r="N174" t="s">
        <v>295</v>
      </c>
      <c r="O174" s="27" t="s">
        <v>296</v>
      </c>
      <c r="P174" s="51" t="s">
        <v>94</v>
      </c>
      <c r="Q174" t="s">
        <v>119</v>
      </c>
      <c r="R174" s="27" t="s">
        <v>265</v>
      </c>
      <c r="S174" s="51">
        <f t="shared" si="18"/>
        <v>0</v>
      </c>
      <c r="T174">
        <f t="shared" si="19"/>
        <v>0</v>
      </c>
      <c r="U174">
        <f t="shared" si="20"/>
        <v>0</v>
      </c>
      <c r="V174">
        <f t="shared" si="21"/>
        <v>0</v>
      </c>
      <c r="W174">
        <f t="shared" si="22"/>
        <v>0</v>
      </c>
      <c r="X174">
        <f t="shared" si="23"/>
        <v>1</v>
      </c>
      <c r="Y174" s="53">
        <f t="shared" si="24"/>
        <v>1</v>
      </c>
      <c r="Z174" s="27">
        <f t="shared" si="25"/>
        <v>1</v>
      </c>
      <c r="AA174" s="51"/>
      <c r="AJ174" s="51"/>
      <c r="BF174" s="51">
        <f t="shared" si="26"/>
        <v>0</v>
      </c>
      <c r="BG174" s="51"/>
      <c r="BP174" s="51"/>
      <c r="BT174" s="51"/>
      <c r="BW174" s="51" t="s">
        <v>97</v>
      </c>
    </row>
    <row r="175" spans="1:75">
      <c r="A175" s="27">
        <v>173</v>
      </c>
      <c r="B175" s="51" t="s">
        <v>1328</v>
      </c>
      <c r="C175" t="s">
        <v>85</v>
      </c>
      <c r="D175" t="s">
        <v>301</v>
      </c>
      <c r="E175" t="s">
        <v>87</v>
      </c>
      <c r="F175" t="s">
        <v>288</v>
      </c>
      <c r="G175" t="s">
        <v>117</v>
      </c>
      <c r="H175" s="27" t="s">
        <v>1262</v>
      </c>
      <c r="I175" s="51" t="s">
        <v>89</v>
      </c>
      <c r="J175" s="62" t="s">
        <v>1331</v>
      </c>
      <c r="K175" s="28">
        <v>40495</v>
      </c>
      <c r="L175" s="28"/>
      <c r="M175" t="s">
        <v>289</v>
      </c>
      <c r="N175" t="s">
        <v>763</v>
      </c>
      <c r="O175" s="27" t="s">
        <v>173</v>
      </c>
      <c r="P175" s="51" t="s">
        <v>94</v>
      </c>
      <c r="Q175" t="s">
        <v>119</v>
      </c>
      <c r="R175" s="27" t="s">
        <v>1160</v>
      </c>
      <c r="S175" s="51">
        <f t="shared" si="18"/>
        <v>0</v>
      </c>
      <c r="T175">
        <f t="shared" si="19"/>
        <v>2</v>
      </c>
      <c r="U175">
        <f t="shared" si="20"/>
        <v>0</v>
      </c>
      <c r="V175">
        <f t="shared" si="21"/>
        <v>0</v>
      </c>
      <c r="W175">
        <f t="shared" si="22"/>
        <v>0</v>
      </c>
      <c r="X175">
        <f t="shared" si="23"/>
        <v>0</v>
      </c>
      <c r="Y175" s="53">
        <f t="shared" si="24"/>
        <v>2</v>
      </c>
      <c r="Z175" s="27">
        <f t="shared" si="25"/>
        <v>1</v>
      </c>
      <c r="AA175" s="51"/>
      <c r="AJ175" s="51"/>
      <c r="AY175" t="s">
        <v>97</v>
      </c>
      <c r="BE175" s="27" t="s">
        <v>97</v>
      </c>
      <c r="BF175" s="51">
        <f t="shared" si="26"/>
        <v>1</v>
      </c>
      <c r="BG175" s="51"/>
      <c r="BP175" s="51"/>
      <c r="BT175" s="51"/>
      <c r="BW175" s="51"/>
    </row>
    <row r="176" spans="1:75">
      <c r="A176" s="27">
        <v>174</v>
      </c>
      <c r="B176" s="51" t="s">
        <v>1328</v>
      </c>
      <c r="C176" t="s">
        <v>85</v>
      </c>
      <c r="D176" t="s">
        <v>1174</v>
      </c>
      <c r="E176" t="s">
        <v>87</v>
      </c>
      <c r="F176" t="s">
        <v>288</v>
      </c>
      <c r="G176" t="s">
        <v>117</v>
      </c>
      <c r="H176" s="27" t="s">
        <v>1262</v>
      </c>
      <c r="I176" s="51" t="s">
        <v>89</v>
      </c>
      <c r="J176" s="129" t="s">
        <v>1175</v>
      </c>
      <c r="K176" s="28">
        <v>44334</v>
      </c>
      <c r="L176" s="28"/>
      <c r="M176" t="s">
        <v>289</v>
      </c>
      <c r="N176" t="s">
        <v>290</v>
      </c>
      <c r="O176" s="27" t="s">
        <v>173</v>
      </c>
      <c r="P176" s="51" t="s">
        <v>1094</v>
      </c>
      <c r="Q176" t="s">
        <v>119</v>
      </c>
      <c r="R176" s="27" t="s">
        <v>1176</v>
      </c>
      <c r="S176" s="51">
        <f t="shared" si="18"/>
        <v>0</v>
      </c>
      <c r="T176">
        <f t="shared" si="19"/>
        <v>2</v>
      </c>
      <c r="U176">
        <f t="shared" si="20"/>
        <v>0</v>
      </c>
      <c r="V176">
        <f t="shared" si="21"/>
        <v>0</v>
      </c>
      <c r="W176">
        <f t="shared" si="22"/>
        <v>0</v>
      </c>
      <c r="X176">
        <f t="shared" si="23"/>
        <v>0</v>
      </c>
      <c r="Y176" s="53">
        <f t="shared" si="24"/>
        <v>2</v>
      </c>
      <c r="Z176" s="27">
        <f t="shared" si="25"/>
        <v>1</v>
      </c>
      <c r="AA176" s="51"/>
      <c r="AJ176" s="51"/>
      <c r="BB176" t="s">
        <v>97</v>
      </c>
      <c r="BE176" s="27" t="s">
        <v>97</v>
      </c>
      <c r="BF176" s="51">
        <f t="shared" si="26"/>
        <v>1</v>
      </c>
      <c r="BG176" s="51"/>
      <c r="BP176" s="51"/>
      <c r="BT176" s="51"/>
      <c r="BW176" s="51"/>
    </row>
    <row r="177" spans="1:78">
      <c r="A177" s="27">
        <v>175</v>
      </c>
      <c r="B177" s="51" t="s">
        <v>1328</v>
      </c>
      <c r="C177" t="s">
        <v>85</v>
      </c>
      <c r="D177" t="s">
        <v>1174</v>
      </c>
      <c r="E177" t="s">
        <v>87</v>
      </c>
      <c r="F177" t="s">
        <v>288</v>
      </c>
      <c r="G177" t="s">
        <v>117</v>
      </c>
      <c r="H177" s="27" t="s">
        <v>1262</v>
      </c>
      <c r="I177" s="51" t="s">
        <v>89</v>
      </c>
      <c r="J177" s="129" t="s">
        <v>1177</v>
      </c>
      <c r="K177" s="28">
        <v>44334</v>
      </c>
      <c r="L177" s="28"/>
      <c r="M177" t="s">
        <v>289</v>
      </c>
      <c r="N177" t="s">
        <v>290</v>
      </c>
      <c r="O177" s="27" t="s">
        <v>173</v>
      </c>
      <c r="P177" s="51" t="s">
        <v>1094</v>
      </c>
      <c r="Q177" t="s">
        <v>119</v>
      </c>
      <c r="R177" s="27" t="s">
        <v>1176</v>
      </c>
      <c r="S177" s="51">
        <f t="shared" si="18"/>
        <v>0</v>
      </c>
      <c r="T177">
        <f t="shared" si="19"/>
        <v>2</v>
      </c>
      <c r="U177">
        <f t="shared" si="20"/>
        <v>0</v>
      </c>
      <c r="V177">
        <f t="shared" si="21"/>
        <v>0</v>
      </c>
      <c r="W177">
        <f t="shared" si="22"/>
        <v>0</v>
      </c>
      <c r="X177">
        <f t="shared" si="23"/>
        <v>0</v>
      </c>
      <c r="Y177" s="53">
        <f t="shared" si="24"/>
        <v>2</v>
      </c>
      <c r="Z177" s="27">
        <f t="shared" si="25"/>
        <v>1</v>
      </c>
      <c r="AA177" s="51"/>
      <c r="AJ177" s="51"/>
      <c r="BB177" t="s">
        <v>97</v>
      </c>
      <c r="BE177" s="27" t="s">
        <v>97</v>
      </c>
      <c r="BF177" s="51">
        <f t="shared" si="26"/>
        <v>1</v>
      </c>
      <c r="BG177" s="51"/>
      <c r="BP177" s="51"/>
      <c r="BT177" s="51"/>
      <c r="BW177" s="51"/>
    </row>
    <row r="178" spans="1:78">
      <c r="A178" s="27">
        <v>176</v>
      </c>
      <c r="B178" s="51" t="s">
        <v>1328</v>
      </c>
      <c r="C178" t="s">
        <v>85</v>
      </c>
      <c r="D178" t="s">
        <v>1174</v>
      </c>
      <c r="E178" t="s">
        <v>87</v>
      </c>
      <c r="F178" t="s">
        <v>288</v>
      </c>
      <c r="G178" t="s">
        <v>117</v>
      </c>
      <c r="H178" s="27" t="s">
        <v>1262</v>
      </c>
      <c r="I178" s="51" t="s">
        <v>89</v>
      </c>
      <c r="J178" s="129" t="s">
        <v>1214</v>
      </c>
      <c r="K178" s="28">
        <v>44333</v>
      </c>
      <c r="L178" s="28"/>
      <c r="M178" t="s">
        <v>289</v>
      </c>
      <c r="N178" t="s">
        <v>290</v>
      </c>
      <c r="O178" s="27" t="s">
        <v>173</v>
      </c>
      <c r="P178" s="51" t="s">
        <v>1094</v>
      </c>
      <c r="Q178" t="s">
        <v>119</v>
      </c>
      <c r="R178" s="27" t="s">
        <v>1215</v>
      </c>
      <c r="S178" s="51">
        <f t="shared" si="18"/>
        <v>0</v>
      </c>
      <c r="T178">
        <f t="shared" si="19"/>
        <v>1</v>
      </c>
      <c r="U178">
        <f t="shared" si="20"/>
        <v>0</v>
      </c>
      <c r="V178">
        <f t="shared" si="21"/>
        <v>0</v>
      </c>
      <c r="W178">
        <f t="shared" si="22"/>
        <v>0</v>
      </c>
      <c r="X178">
        <f t="shared" si="23"/>
        <v>0</v>
      </c>
      <c r="Y178" s="53">
        <f t="shared" si="24"/>
        <v>1</v>
      </c>
      <c r="Z178" s="27">
        <f t="shared" si="25"/>
        <v>1</v>
      </c>
      <c r="AA178" s="51"/>
      <c r="AJ178" s="51"/>
      <c r="BB178" t="s">
        <v>97</v>
      </c>
      <c r="BF178" s="51">
        <f t="shared" si="26"/>
        <v>0</v>
      </c>
      <c r="BG178" s="51"/>
      <c r="BP178" s="51"/>
      <c r="BT178" s="51"/>
      <c r="BW178" s="51"/>
    </row>
    <row r="179" spans="1:78">
      <c r="A179" s="27">
        <v>177</v>
      </c>
      <c r="B179" s="51" t="s">
        <v>1328</v>
      </c>
      <c r="C179" t="s">
        <v>85</v>
      </c>
      <c r="D179" t="s">
        <v>301</v>
      </c>
      <c r="E179" t="s">
        <v>87</v>
      </c>
      <c r="F179" t="s">
        <v>288</v>
      </c>
      <c r="G179" t="s">
        <v>117</v>
      </c>
      <c r="H179" s="27" t="s">
        <v>1262</v>
      </c>
      <c r="I179" s="51" t="s">
        <v>89</v>
      </c>
      <c r="J179" s="64" t="s">
        <v>1332</v>
      </c>
      <c r="K179" s="28">
        <v>44869</v>
      </c>
      <c r="L179" s="58">
        <v>1</v>
      </c>
      <c r="M179" t="s">
        <v>289</v>
      </c>
      <c r="N179" t="s">
        <v>290</v>
      </c>
      <c r="O179" s="27" t="s">
        <v>173</v>
      </c>
      <c r="P179" s="51" t="s">
        <v>1333</v>
      </c>
      <c r="Q179" s="59" t="s">
        <v>1255</v>
      </c>
      <c r="R179" s="27" t="s">
        <v>1334</v>
      </c>
      <c r="S179" s="51">
        <f t="shared" si="18"/>
        <v>0</v>
      </c>
      <c r="T179">
        <f t="shared" si="19"/>
        <v>0</v>
      </c>
      <c r="U179">
        <f t="shared" si="20"/>
        <v>0</v>
      </c>
      <c r="V179">
        <f t="shared" si="21"/>
        <v>1</v>
      </c>
      <c r="W179">
        <f t="shared" si="22"/>
        <v>0</v>
      </c>
      <c r="X179">
        <f t="shared" si="23"/>
        <v>0</v>
      </c>
      <c r="Y179" s="53">
        <f t="shared" si="24"/>
        <v>1</v>
      </c>
      <c r="Z179" s="27">
        <f t="shared" si="25"/>
        <v>1</v>
      </c>
      <c r="AA179" s="51"/>
      <c r="AJ179" s="51"/>
      <c r="BF179" s="51">
        <f t="shared" si="26"/>
        <v>0</v>
      </c>
      <c r="BG179" s="61"/>
      <c r="BP179" s="51"/>
      <c r="BS179" s="27" t="s">
        <v>97</v>
      </c>
      <c r="BT179" s="51"/>
      <c r="BW179" s="51"/>
    </row>
    <row r="180" spans="1:78">
      <c r="A180" s="27">
        <v>178</v>
      </c>
      <c r="B180" s="51" t="s">
        <v>1328</v>
      </c>
      <c r="C180" s="73" t="s">
        <v>291</v>
      </c>
      <c r="D180" s="73" t="s">
        <v>292</v>
      </c>
      <c r="E180" s="73" t="s">
        <v>87</v>
      </c>
      <c r="F180" t="s">
        <v>288</v>
      </c>
      <c r="G180" t="s">
        <v>117</v>
      </c>
      <c r="H180" s="27" t="s">
        <v>1262</v>
      </c>
      <c r="I180" s="51" t="s">
        <v>89</v>
      </c>
      <c r="J180" s="129" t="s">
        <v>1335</v>
      </c>
      <c r="K180" s="66">
        <v>44911</v>
      </c>
      <c r="L180" s="58">
        <v>1</v>
      </c>
      <c r="M180" s="58" t="s">
        <v>894</v>
      </c>
      <c r="N180" s="59" t="s">
        <v>892</v>
      </c>
      <c r="O180" s="60" t="s">
        <v>296</v>
      </c>
      <c r="P180" s="67" t="s">
        <v>503</v>
      </c>
      <c r="Q180" s="59" t="s">
        <v>1255</v>
      </c>
      <c r="R180" s="60" t="s">
        <v>1336</v>
      </c>
      <c r="S180" s="51">
        <f t="shared" si="18"/>
        <v>1</v>
      </c>
      <c r="T180">
        <f t="shared" si="19"/>
        <v>0</v>
      </c>
      <c r="U180">
        <f t="shared" si="20"/>
        <v>1</v>
      </c>
      <c r="V180">
        <f t="shared" si="21"/>
        <v>1</v>
      </c>
      <c r="W180">
        <f t="shared" si="22"/>
        <v>0</v>
      </c>
      <c r="X180">
        <f t="shared" si="23"/>
        <v>0</v>
      </c>
      <c r="Y180" s="53">
        <f t="shared" si="24"/>
        <v>3</v>
      </c>
      <c r="Z180" s="27">
        <f t="shared" si="25"/>
        <v>3</v>
      </c>
      <c r="AA180" s="61"/>
      <c r="AB180" s="59"/>
      <c r="AC180" s="59"/>
      <c r="AD180" s="59"/>
      <c r="AE180" s="59"/>
      <c r="AF180" s="59"/>
      <c r="AG180" s="59"/>
      <c r="AH180" s="59" t="s">
        <v>97</v>
      </c>
      <c r="AI180" s="60"/>
      <c r="AJ180" s="61"/>
      <c r="AK180" s="59"/>
      <c r="AL180" s="59"/>
      <c r="AM180" s="59"/>
      <c r="AN180" s="59"/>
      <c r="AO180" s="59"/>
      <c r="AP180" s="59"/>
      <c r="AQ180" s="59"/>
      <c r="AR180" s="59"/>
      <c r="AS180" s="59"/>
      <c r="AT180" s="59"/>
      <c r="AU180" s="59"/>
      <c r="AV180" s="59"/>
      <c r="AW180" s="59"/>
      <c r="AX180" s="59"/>
      <c r="AY180" s="59"/>
      <c r="AZ180" s="59"/>
      <c r="BA180" s="59"/>
      <c r="BB180" s="59"/>
      <c r="BC180" s="59"/>
      <c r="BD180" s="59"/>
      <c r="BE180" s="60"/>
      <c r="BF180" s="51">
        <f t="shared" si="26"/>
        <v>0</v>
      </c>
      <c r="BG180" s="61"/>
      <c r="BH180" s="59"/>
      <c r="BI180" s="59"/>
      <c r="BJ180" s="59" t="s">
        <v>97</v>
      </c>
      <c r="BK180" s="59"/>
      <c r="BL180" s="59"/>
      <c r="BM180" s="59"/>
      <c r="BN180" s="59"/>
      <c r="BO180" s="60"/>
      <c r="BP180" s="61"/>
      <c r="BQ180" s="59"/>
      <c r="BR180" s="59" t="s">
        <v>97</v>
      </c>
      <c r="BS180" s="60"/>
      <c r="BT180" s="61"/>
      <c r="BU180" s="59"/>
      <c r="BV180" s="60"/>
      <c r="BW180" s="61"/>
      <c r="BX180" s="59"/>
      <c r="BY180" s="59"/>
      <c r="BZ180" s="60"/>
    </row>
    <row r="181" spans="1:78">
      <c r="A181" s="27">
        <v>179</v>
      </c>
      <c r="B181" s="51" t="s">
        <v>1477</v>
      </c>
      <c r="C181" t="s">
        <v>1500</v>
      </c>
      <c r="D181" t="s">
        <v>157</v>
      </c>
      <c r="E181" t="s">
        <v>87</v>
      </c>
      <c r="F181" t="s">
        <v>158</v>
      </c>
      <c r="G181" t="s">
        <v>89</v>
      </c>
      <c r="H181" s="52" t="s">
        <v>933</v>
      </c>
      <c r="I181" s="51" t="s">
        <v>89</v>
      </c>
      <c r="J181" s="129" t="s">
        <v>159</v>
      </c>
      <c r="K181" s="28">
        <v>43497</v>
      </c>
      <c r="L181" s="28"/>
      <c r="M181" t="s">
        <v>106</v>
      </c>
      <c r="N181" t="s">
        <v>107</v>
      </c>
      <c r="O181" s="27" t="s">
        <v>93</v>
      </c>
      <c r="P181" s="51" t="s">
        <v>99</v>
      </c>
      <c r="Q181" t="s">
        <v>119</v>
      </c>
      <c r="R181" s="27" t="s">
        <v>160</v>
      </c>
      <c r="S181" s="51">
        <f t="shared" si="18"/>
        <v>0</v>
      </c>
      <c r="T181">
        <f t="shared" si="19"/>
        <v>0</v>
      </c>
      <c r="U181">
        <f t="shared" si="20"/>
        <v>0</v>
      </c>
      <c r="V181">
        <f t="shared" si="21"/>
        <v>1</v>
      </c>
      <c r="W181">
        <f t="shared" si="22"/>
        <v>0</v>
      </c>
      <c r="X181">
        <f t="shared" si="23"/>
        <v>0</v>
      </c>
      <c r="Y181" s="53">
        <f t="shared" si="24"/>
        <v>1</v>
      </c>
      <c r="Z181" s="27">
        <f t="shared" si="25"/>
        <v>1</v>
      </c>
      <c r="AA181" s="51"/>
      <c r="AJ181" s="51"/>
      <c r="BF181" s="51">
        <f t="shared" si="26"/>
        <v>0</v>
      </c>
      <c r="BG181" s="51"/>
      <c r="BP181" s="51"/>
      <c r="BS181" s="27" t="s">
        <v>97</v>
      </c>
      <c r="BT181" s="51"/>
      <c r="BW181" s="51"/>
    </row>
    <row r="182" spans="1:78">
      <c r="A182" s="27">
        <v>180</v>
      </c>
      <c r="B182" s="51" t="s">
        <v>1477</v>
      </c>
      <c r="C182" t="s">
        <v>1500</v>
      </c>
      <c r="D182" t="s">
        <v>157</v>
      </c>
      <c r="E182" t="s">
        <v>87</v>
      </c>
      <c r="F182" t="s">
        <v>158</v>
      </c>
      <c r="G182" t="s">
        <v>89</v>
      </c>
      <c r="H182" s="52" t="s">
        <v>933</v>
      </c>
      <c r="I182" s="51" t="s">
        <v>89</v>
      </c>
      <c r="J182" s="129" t="s">
        <v>161</v>
      </c>
      <c r="K182" s="28">
        <v>42388</v>
      </c>
      <c r="L182" s="28"/>
      <c r="M182" t="s">
        <v>106</v>
      </c>
      <c r="N182" t="s">
        <v>107</v>
      </c>
      <c r="O182" s="27" t="s">
        <v>93</v>
      </c>
      <c r="P182" s="51" t="s">
        <v>99</v>
      </c>
      <c r="Q182" t="s">
        <v>95</v>
      </c>
      <c r="R182" s="27" t="s">
        <v>162</v>
      </c>
      <c r="S182" s="51">
        <f t="shared" si="18"/>
        <v>1</v>
      </c>
      <c r="T182">
        <f t="shared" si="19"/>
        <v>2</v>
      </c>
      <c r="U182">
        <f t="shared" si="20"/>
        <v>0</v>
      </c>
      <c r="V182">
        <f t="shared" si="21"/>
        <v>0</v>
      </c>
      <c r="W182">
        <f t="shared" si="22"/>
        <v>0</v>
      </c>
      <c r="X182">
        <f t="shared" si="23"/>
        <v>0</v>
      </c>
      <c r="Y182" s="53">
        <f t="shared" si="24"/>
        <v>3</v>
      </c>
      <c r="Z182" s="27">
        <f t="shared" si="25"/>
        <v>2</v>
      </c>
      <c r="AA182" s="51" t="s">
        <v>97</v>
      </c>
      <c r="AJ182" s="51"/>
      <c r="AQ182" t="s">
        <v>97</v>
      </c>
      <c r="BA182" t="s">
        <v>97</v>
      </c>
      <c r="BF182" s="51">
        <f t="shared" si="26"/>
        <v>0</v>
      </c>
      <c r="BG182" s="51"/>
      <c r="BP182" s="51"/>
      <c r="BT182" s="51"/>
      <c r="BW182" s="51"/>
    </row>
    <row r="183" spans="1:78">
      <c r="A183" s="27">
        <v>181</v>
      </c>
      <c r="B183" s="51" t="s">
        <v>1477</v>
      </c>
      <c r="C183" t="s">
        <v>1500</v>
      </c>
      <c r="D183" t="s">
        <v>157</v>
      </c>
      <c r="E183" t="s">
        <v>87</v>
      </c>
      <c r="F183" t="s">
        <v>158</v>
      </c>
      <c r="G183" t="s">
        <v>89</v>
      </c>
      <c r="H183" s="52" t="s">
        <v>933</v>
      </c>
      <c r="I183" s="51" t="s">
        <v>89</v>
      </c>
      <c r="J183" s="129" t="s">
        <v>159</v>
      </c>
      <c r="K183" s="28">
        <v>43517</v>
      </c>
      <c r="L183" s="28"/>
      <c r="M183" t="s">
        <v>106</v>
      </c>
      <c r="N183" t="s">
        <v>107</v>
      </c>
      <c r="O183" s="27" t="s">
        <v>93</v>
      </c>
      <c r="P183" s="51" t="s">
        <v>99</v>
      </c>
      <c r="Q183" t="s">
        <v>119</v>
      </c>
      <c r="R183" s="27" t="s">
        <v>334</v>
      </c>
      <c r="S183" s="51">
        <f t="shared" si="18"/>
        <v>0</v>
      </c>
      <c r="T183">
        <f t="shared" si="19"/>
        <v>0</v>
      </c>
      <c r="U183">
        <f t="shared" si="20"/>
        <v>0</v>
      </c>
      <c r="V183">
        <f t="shared" si="21"/>
        <v>2</v>
      </c>
      <c r="W183">
        <f t="shared" si="22"/>
        <v>1</v>
      </c>
      <c r="X183">
        <f t="shared" si="23"/>
        <v>0</v>
      </c>
      <c r="Y183" s="53">
        <f t="shared" si="24"/>
        <v>3</v>
      </c>
      <c r="Z183" s="27">
        <f t="shared" si="25"/>
        <v>2</v>
      </c>
      <c r="AA183" s="51"/>
      <c r="AJ183" s="51"/>
      <c r="BF183" s="51">
        <f t="shared" si="26"/>
        <v>0</v>
      </c>
      <c r="BG183" s="51"/>
      <c r="BP183" s="51"/>
      <c r="BR183" t="s">
        <v>97</v>
      </c>
      <c r="BS183" s="27" t="s">
        <v>97</v>
      </c>
      <c r="BT183" s="51"/>
      <c r="BU183" t="s">
        <v>97</v>
      </c>
      <c r="BW183" s="51"/>
    </row>
    <row r="184" spans="1:78">
      <c r="A184" s="27">
        <v>182</v>
      </c>
      <c r="B184" s="51" t="s">
        <v>1477</v>
      </c>
      <c r="C184" t="s">
        <v>1500</v>
      </c>
      <c r="D184" t="s">
        <v>157</v>
      </c>
      <c r="E184" t="s">
        <v>87</v>
      </c>
      <c r="F184" t="s">
        <v>158</v>
      </c>
      <c r="G184" t="s">
        <v>89</v>
      </c>
      <c r="H184" s="52" t="s">
        <v>933</v>
      </c>
      <c r="I184" s="51" t="s">
        <v>89</v>
      </c>
      <c r="J184" s="129" t="s">
        <v>131</v>
      </c>
      <c r="K184" s="28">
        <v>43446</v>
      </c>
      <c r="L184" s="28"/>
      <c r="M184" t="s">
        <v>106</v>
      </c>
      <c r="N184" t="s">
        <v>107</v>
      </c>
      <c r="O184" s="27" t="s">
        <v>93</v>
      </c>
      <c r="P184" s="51" t="s">
        <v>132</v>
      </c>
      <c r="Q184" t="s">
        <v>122</v>
      </c>
      <c r="R184" s="27" t="s">
        <v>340</v>
      </c>
      <c r="S184" s="51">
        <f t="shared" si="18"/>
        <v>0</v>
      </c>
      <c r="T184">
        <f t="shared" si="19"/>
        <v>0</v>
      </c>
      <c r="U184">
        <f t="shared" si="20"/>
        <v>0</v>
      </c>
      <c r="V184">
        <f t="shared" si="21"/>
        <v>1</v>
      </c>
      <c r="W184">
        <f t="shared" si="22"/>
        <v>0</v>
      </c>
      <c r="X184">
        <f t="shared" si="23"/>
        <v>0</v>
      </c>
      <c r="Y184" s="53">
        <f t="shared" si="24"/>
        <v>1</v>
      </c>
      <c r="Z184" s="27">
        <f t="shared" si="25"/>
        <v>1</v>
      </c>
      <c r="AA184" s="51"/>
      <c r="AJ184" s="51"/>
      <c r="BF184" s="51">
        <f t="shared" si="26"/>
        <v>0</v>
      </c>
      <c r="BG184" s="51"/>
      <c r="BP184" s="51" t="s">
        <v>97</v>
      </c>
      <c r="BT184" s="51"/>
      <c r="BW184" s="51"/>
    </row>
    <row r="185" spans="1:78">
      <c r="A185" s="27">
        <v>183</v>
      </c>
      <c r="B185" s="51" t="s">
        <v>1477</v>
      </c>
      <c r="C185" t="s">
        <v>1501</v>
      </c>
      <c r="D185" t="s">
        <v>310</v>
      </c>
      <c r="E185" t="s">
        <v>87</v>
      </c>
      <c r="F185" t="s">
        <v>158</v>
      </c>
      <c r="G185" t="s">
        <v>89</v>
      </c>
      <c r="H185" s="52" t="s">
        <v>933</v>
      </c>
      <c r="I185" s="51" t="s">
        <v>89</v>
      </c>
      <c r="J185" s="129" t="s">
        <v>311</v>
      </c>
      <c r="K185" s="28">
        <v>40728</v>
      </c>
      <c r="L185" s="28"/>
      <c r="M185" t="s">
        <v>312</v>
      </c>
      <c r="N185" t="s">
        <v>313</v>
      </c>
      <c r="O185" s="27" t="s">
        <v>147</v>
      </c>
      <c r="P185" s="51" t="s">
        <v>94</v>
      </c>
      <c r="Q185" t="s">
        <v>95</v>
      </c>
      <c r="R185" s="27" t="s">
        <v>314</v>
      </c>
      <c r="S185" s="51">
        <f t="shared" si="18"/>
        <v>0</v>
      </c>
      <c r="T185">
        <f t="shared" si="19"/>
        <v>2</v>
      </c>
      <c r="U185">
        <f t="shared" si="20"/>
        <v>2</v>
      </c>
      <c r="V185">
        <f t="shared" si="21"/>
        <v>0</v>
      </c>
      <c r="W185">
        <f t="shared" si="22"/>
        <v>0</v>
      </c>
      <c r="X185">
        <f t="shared" si="23"/>
        <v>0</v>
      </c>
      <c r="Y185" s="53">
        <f t="shared" si="24"/>
        <v>4</v>
      </c>
      <c r="Z185" s="27">
        <f t="shared" si="25"/>
        <v>2</v>
      </c>
      <c r="AA185" s="51"/>
      <c r="AJ185" s="51"/>
      <c r="AT185" t="s">
        <v>97</v>
      </c>
      <c r="AV185" t="s">
        <v>97</v>
      </c>
      <c r="BF185" s="51">
        <f t="shared" si="26"/>
        <v>0</v>
      </c>
      <c r="BG185" s="51"/>
      <c r="BI185" t="s">
        <v>97</v>
      </c>
      <c r="BM185" t="s">
        <v>97</v>
      </c>
      <c r="BP185" s="51"/>
      <c r="BT185" s="51"/>
      <c r="BW185" s="51"/>
    </row>
    <row r="186" spans="1:78">
      <c r="A186" s="27">
        <v>184</v>
      </c>
      <c r="B186" s="51" t="s">
        <v>1477</v>
      </c>
      <c r="C186" t="s">
        <v>1501</v>
      </c>
      <c r="D186" t="s">
        <v>310</v>
      </c>
      <c r="E186" t="s">
        <v>87</v>
      </c>
      <c r="F186" t="s">
        <v>158</v>
      </c>
      <c r="G186" t="s">
        <v>89</v>
      </c>
      <c r="H186" s="52" t="s">
        <v>933</v>
      </c>
      <c r="I186" s="51" t="s">
        <v>89</v>
      </c>
      <c r="J186" s="129" t="s">
        <v>315</v>
      </c>
      <c r="K186" s="28">
        <v>40826</v>
      </c>
      <c r="L186" s="28"/>
      <c r="M186" t="s">
        <v>312</v>
      </c>
      <c r="N186" t="s">
        <v>313</v>
      </c>
      <c r="O186" s="27" t="s">
        <v>147</v>
      </c>
      <c r="P186" s="51" t="s">
        <v>94</v>
      </c>
      <c r="Q186" t="s">
        <v>95</v>
      </c>
      <c r="R186" s="27" t="s">
        <v>316</v>
      </c>
      <c r="S186" s="51">
        <f t="shared" si="18"/>
        <v>0</v>
      </c>
      <c r="T186">
        <f t="shared" si="19"/>
        <v>0</v>
      </c>
      <c r="U186">
        <f t="shared" si="20"/>
        <v>3</v>
      </c>
      <c r="V186">
        <f t="shared" si="21"/>
        <v>0</v>
      </c>
      <c r="W186">
        <f t="shared" si="22"/>
        <v>0</v>
      </c>
      <c r="X186">
        <f t="shared" si="23"/>
        <v>0</v>
      </c>
      <c r="Y186" s="53">
        <f t="shared" si="24"/>
        <v>3</v>
      </c>
      <c r="Z186" s="27">
        <f t="shared" si="25"/>
        <v>1</v>
      </c>
      <c r="AA186" s="51"/>
      <c r="AJ186" s="51"/>
      <c r="BF186" s="51">
        <f t="shared" si="26"/>
        <v>0</v>
      </c>
      <c r="BG186" s="51"/>
      <c r="BJ186" t="s">
        <v>97</v>
      </c>
      <c r="BL186" t="s">
        <v>97</v>
      </c>
      <c r="BN186" t="s">
        <v>97</v>
      </c>
      <c r="BP186" s="51"/>
      <c r="BT186" s="51"/>
      <c r="BW186" s="51"/>
    </row>
    <row r="187" spans="1:78">
      <c r="A187" s="27">
        <v>185</v>
      </c>
      <c r="B187" s="51" t="s">
        <v>1477</v>
      </c>
      <c r="C187" t="s">
        <v>1501</v>
      </c>
      <c r="D187" t="s">
        <v>310</v>
      </c>
      <c r="E187" t="s">
        <v>87</v>
      </c>
      <c r="F187" t="s">
        <v>158</v>
      </c>
      <c r="G187" t="s">
        <v>89</v>
      </c>
      <c r="H187" s="52" t="s">
        <v>933</v>
      </c>
      <c r="I187" s="51" t="s">
        <v>89</v>
      </c>
      <c r="J187" s="129" t="s">
        <v>317</v>
      </c>
      <c r="K187" s="28">
        <v>40837</v>
      </c>
      <c r="L187" s="28"/>
      <c r="M187" t="s">
        <v>312</v>
      </c>
      <c r="N187" t="s">
        <v>313</v>
      </c>
      <c r="O187" s="27" t="s">
        <v>147</v>
      </c>
      <c r="P187" s="51" t="s">
        <v>94</v>
      </c>
      <c r="Q187" t="s">
        <v>95</v>
      </c>
      <c r="R187" s="27" t="s">
        <v>318</v>
      </c>
      <c r="S187" s="51">
        <f t="shared" si="18"/>
        <v>0</v>
      </c>
      <c r="T187">
        <f t="shared" si="19"/>
        <v>2</v>
      </c>
      <c r="U187">
        <f t="shared" si="20"/>
        <v>2</v>
      </c>
      <c r="V187">
        <f t="shared" si="21"/>
        <v>0</v>
      </c>
      <c r="W187">
        <f t="shared" si="22"/>
        <v>0</v>
      </c>
      <c r="X187">
        <f t="shared" si="23"/>
        <v>0</v>
      </c>
      <c r="Y187" s="53">
        <f t="shared" si="24"/>
        <v>4</v>
      </c>
      <c r="Z187" s="27">
        <f t="shared" si="25"/>
        <v>2</v>
      </c>
      <c r="AA187" s="51"/>
      <c r="AJ187" s="51"/>
      <c r="AX187" t="s">
        <v>97</v>
      </c>
      <c r="BA187" t="s">
        <v>97</v>
      </c>
      <c r="BF187" s="51">
        <f t="shared" si="26"/>
        <v>0</v>
      </c>
      <c r="BG187" s="51"/>
      <c r="BM187" t="s">
        <v>97</v>
      </c>
      <c r="BN187" t="s">
        <v>97</v>
      </c>
      <c r="BP187" s="51"/>
      <c r="BT187" s="51"/>
      <c r="BW187" s="51"/>
    </row>
    <row r="188" spans="1:78">
      <c r="A188" s="27">
        <v>186</v>
      </c>
      <c r="B188" s="51" t="s">
        <v>1477</v>
      </c>
      <c r="C188" t="s">
        <v>1501</v>
      </c>
      <c r="D188" t="s">
        <v>310</v>
      </c>
      <c r="E188" t="s">
        <v>87</v>
      </c>
      <c r="F188" t="s">
        <v>158</v>
      </c>
      <c r="G188" t="s">
        <v>89</v>
      </c>
      <c r="H188" s="52" t="s">
        <v>933</v>
      </c>
      <c r="I188" s="51" t="s">
        <v>89</v>
      </c>
      <c r="J188" s="129" t="s">
        <v>319</v>
      </c>
      <c r="K188" s="28">
        <v>40854</v>
      </c>
      <c r="L188" s="28"/>
      <c r="M188" t="s">
        <v>312</v>
      </c>
      <c r="N188" t="s">
        <v>313</v>
      </c>
      <c r="O188" s="27" t="s">
        <v>147</v>
      </c>
      <c r="P188" s="51" t="s">
        <v>94</v>
      </c>
      <c r="Q188" t="s">
        <v>95</v>
      </c>
      <c r="R188" s="27" t="s">
        <v>320</v>
      </c>
      <c r="S188" s="51">
        <f t="shared" si="18"/>
        <v>0</v>
      </c>
      <c r="T188">
        <f t="shared" si="19"/>
        <v>0</v>
      </c>
      <c r="U188">
        <f t="shared" si="20"/>
        <v>0</v>
      </c>
      <c r="V188">
        <f t="shared" si="21"/>
        <v>1</v>
      </c>
      <c r="W188">
        <f t="shared" si="22"/>
        <v>1</v>
      </c>
      <c r="X188">
        <f t="shared" si="23"/>
        <v>0</v>
      </c>
      <c r="Y188" s="53">
        <f t="shared" si="24"/>
        <v>2</v>
      </c>
      <c r="Z188" s="27">
        <f t="shared" si="25"/>
        <v>2</v>
      </c>
      <c r="AA188" s="51"/>
      <c r="AJ188" s="51"/>
      <c r="BF188" s="51">
        <f t="shared" si="26"/>
        <v>0</v>
      </c>
      <c r="BG188" s="51"/>
      <c r="BP188" s="51"/>
      <c r="BS188" s="27" t="s">
        <v>97</v>
      </c>
      <c r="BT188" s="51"/>
      <c r="BU188" t="s">
        <v>97</v>
      </c>
      <c r="BW188" s="51"/>
    </row>
    <row r="189" spans="1:78">
      <c r="A189" s="27">
        <v>187</v>
      </c>
      <c r="B189" s="51" t="s">
        <v>1477</v>
      </c>
      <c r="C189" t="s">
        <v>1501</v>
      </c>
      <c r="D189" t="s">
        <v>310</v>
      </c>
      <c r="E189" t="s">
        <v>87</v>
      </c>
      <c r="F189" t="s">
        <v>158</v>
      </c>
      <c r="G189" t="s">
        <v>89</v>
      </c>
      <c r="H189" s="52" t="s">
        <v>933</v>
      </c>
      <c r="I189" s="51" t="s">
        <v>89</v>
      </c>
      <c r="J189" s="129" t="s">
        <v>321</v>
      </c>
      <c r="K189" s="28">
        <v>40918</v>
      </c>
      <c r="L189" s="28"/>
      <c r="M189" t="s">
        <v>312</v>
      </c>
      <c r="N189" t="s">
        <v>313</v>
      </c>
      <c r="O189" s="27" t="s">
        <v>147</v>
      </c>
      <c r="P189" s="51" t="s">
        <v>94</v>
      </c>
      <c r="Q189" t="s">
        <v>95</v>
      </c>
      <c r="R189" s="27" t="s">
        <v>322</v>
      </c>
      <c r="S189" s="51">
        <f t="shared" si="18"/>
        <v>0</v>
      </c>
      <c r="T189">
        <f t="shared" si="19"/>
        <v>3</v>
      </c>
      <c r="U189">
        <f t="shared" si="20"/>
        <v>2</v>
      </c>
      <c r="V189">
        <f t="shared" si="21"/>
        <v>0</v>
      </c>
      <c r="W189">
        <f t="shared" si="22"/>
        <v>0</v>
      </c>
      <c r="X189">
        <f t="shared" si="23"/>
        <v>0</v>
      </c>
      <c r="Y189" s="53">
        <f t="shared" si="24"/>
        <v>5</v>
      </c>
      <c r="Z189" s="27">
        <f t="shared" si="25"/>
        <v>2</v>
      </c>
      <c r="AA189" s="51"/>
      <c r="AJ189" s="51"/>
      <c r="AT189" t="s">
        <v>97</v>
      </c>
      <c r="AX189" t="s">
        <v>97</v>
      </c>
      <c r="AY189" t="s">
        <v>97</v>
      </c>
      <c r="BF189" s="51">
        <f t="shared" si="26"/>
        <v>0</v>
      </c>
      <c r="BG189" s="51"/>
      <c r="BM189" t="s">
        <v>97</v>
      </c>
      <c r="BN189" t="s">
        <v>97</v>
      </c>
      <c r="BP189" s="51"/>
      <c r="BT189" s="51"/>
      <c r="BW189" s="51"/>
    </row>
    <row r="190" spans="1:78">
      <c r="A190" s="27">
        <v>188</v>
      </c>
      <c r="B190" s="51" t="s">
        <v>1477</v>
      </c>
      <c r="C190" t="s">
        <v>1501</v>
      </c>
      <c r="D190" t="s">
        <v>323</v>
      </c>
      <c r="E190" t="s">
        <v>87</v>
      </c>
      <c r="F190" t="s">
        <v>158</v>
      </c>
      <c r="G190" t="s">
        <v>89</v>
      </c>
      <c r="H190" s="52" t="s">
        <v>933</v>
      </c>
      <c r="I190" s="51" t="s">
        <v>89</v>
      </c>
      <c r="J190" s="129" t="s">
        <v>324</v>
      </c>
      <c r="K190" s="28">
        <v>41410</v>
      </c>
      <c r="L190" s="28"/>
      <c r="M190" t="s">
        <v>312</v>
      </c>
      <c r="N190" t="s">
        <v>313</v>
      </c>
      <c r="O190" s="27" t="s">
        <v>147</v>
      </c>
      <c r="P190" s="51" t="s">
        <v>94</v>
      </c>
      <c r="Q190" t="s">
        <v>325</v>
      </c>
      <c r="R190" s="27" t="s">
        <v>326</v>
      </c>
      <c r="S190" s="51">
        <f t="shared" si="18"/>
        <v>0</v>
      </c>
      <c r="T190">
        <f t="shared" si="19"/>
        <v>0</v>
      </c>
      <c r="U190">
        <f t="shared" si="20"/>
        <v>2</v>
      </c>
      <c r="V190">
        <f t="shared" si="21"/>
        <v>0</v>
      </c>
      <c r="W190">
        <f t="shared" si="22"/>
        <v>0</v>
      </c>
      <c r="X190">
        <f t="shared" si="23"/>
        <v>0</v>
      </c>
      <c r="Y190" s="53">
        <f t="shared" si="24"/>
        <v>2</v>
      </c>
      <c r="Z190" s="27">
        <f t="shared" si="25"/>
        <v>1</v>
      </c>
      <c r="AA190" s="51"/>
      <c r="AJ190" s="51"/>
      <c r="BF190" s="51">
        <f t="shared" si="26"/>
        <v>0</v>
      </c>
      <c r="BG190" s="51"/>
      <c r="BK190" t="s">
        <v>97</v>
      </c>
      <c r="BL190" t="s">
        <v>97</v>
      </c>
      <c r="BP190" s="51"/>
      <c r="BT190" s="51"/>
      <c r="BW190" s="51"/>
    </row>
    <row r="191" spans="1:78">
      <c r="A191" s="27">
        <v>189</v>
      </c>
      <c r="B191" s="51" t="s">
        <v>1477</v>
      </c>
      <c r="C191" t="s">
        <v>1501</v>
      </c>
      <c r="D191" t="s">
        <v>327</v>
      </c>
      <c r="E191" t="s">
        <v>87</v>
      </c>
      <c r="F191" t="s">
        <v>158</v>
      </c>
      <c r="G191" t="s">
        <v>89</v>
      </c>
      <c r="H191" s="52" t="s">
        <v>933</v>
      </c>
      <c r="I191" s="51" t="s">
        <v>89</v>
      </c>
      <c r="J191" s="129" t="s">
        <v>328</v>
      </c>
      <c r="K191" s="28">
        <v>42976</v>
      </c>
      <c r="L191" s="28"/>
      <c r="M191" t="s">
        <v>312</v>
      </c>
      <c r="N191" t="s">
        <v>313</v>
      </c>
      <c r="O191" s="27" t="s">
        <v>147</v>
      </c>
      <c r="P191" s="51" t="s">
        <v>94</v>
      </c>
      <c r="Q191" t="s">
        <v>119</v>
      </c>
      <c r="R191" s="27" t="s">
        <v>329</v>
      </c>
      <c r="S191" s="51">
        <f t="shared" si="18"/>
        <v>0</v>
      </c>
      <c r="T191">
        <f t="shared" si="19"/>
        <v>2</v>
      </c>
      <c r="U191">
        <f t="shared" si="20"/>
        <v>3</v>
      </c>
      <c r="V191">
        <f t="shared" si="21"/>
        <v>0</v>
      </c>
      <c r="W191">
        <f t="shared" si="22"/>
        <v>0</v>
      </c>
      <c r="X191">
        <f t="shared" si="23"/>
        <v>0</v>
      </c>
      <c r="Y191" s="53">
        <f t="shared" si="24"/>
        <v>5</v>
      </c>
      <c r="Z191" s="27">
        <f t="shared" si="25"/>
        <v>2</v>
      </c>
      <c r="AA191" s="51"/>
      <c r="AJ191" s="51"/>
      <c r="AT191" t="s">
        <v>97</v>
      </c>
      <c r="AY191" t="s">
        <v>97</v>
      </c>
      <c r="BF191" s="51">
        <f t="shared" si="26"/>
        <v>0</v>
      </c>
      <c r="BG191" s="51"/>
      <c r="BJ191" t="s">
        <v>97</v>
      </c>
      <c r="BM191" t="s">
        <v>97</v>
      </c>
      <c r="BN191" t="s">
        <v>97</v>
      </c>
      <c r="BP191" s="51"/>
      <c r="BT191" s="51"/>
      <c r="BW191" s="51"/>
    </row>
    <row r="192" spans="1:78">
      <c r="A192" s="27">
        <v>190</v>
      </c>
      <c r="B192" s="51" t="s">
        <v>1477</v>
      </c>
      <c r="C192" t="s">
        <v>85</v>
      </c>
      <c r="D192" t="s">
        <v>330</v>
      </c>
      <c r="E192" t="s">
        <v>87</v>
      </c>
      <c r="F192" t="s">
        <v>158</v>
      </c>
      <c r="G192" t="s">
        <v>89</v>
      </c>
      <c r="H192" s="52" t="s">
        <v>933</v>
      </c>
      <c r="I192" s="51" t="s">
        <v>89</v>
      </c>
      <c r="J192" s="129" t="s">
        <v>331</v>
      </c>
      <c r="K192" s="28">
        <v>43021</v>
      </c>
      <c r="L192" s="28"/>
      <c r="M192" t="s">
        <v>312</v>
      </c>
      <c r="N192" t="s">
        <v>313</v>
      </c>
      <c r="O192" s="27" t="s">
        <v>147</v>
      </c>
      <c r="P192" s="51" t="s">
        <v>99</v>
      </c>
      <c r="Q192" t="s">
        <v>332</v>
      </c>
      <c r="R192" s="27" t="s">
        <v>333</v>
      </c>
      <c r="S192" s="51">
        <f t="shared" si="18"/>
        <v>3</v>
      </c>
      <c r="T192">
        <f t="shared" si="19"/>
        <v>6</v>
      </c>
      <c r="U192">
        <f t="shared" si="20"/>
        <v>0</v>
      </c>
      <c r="V192">
        <f t="shared" si="21"/>
        <v>0</v>
      </c>
      <c r="W192">
        <f t="shared" si="22"/>
        <v>0</v>
      </c>
      <c r="X192">
        <f t="shared" si="23"/>
        <v>0</v>
      </c>
      <c r="Y192" s="53">
        <f t="shared" si="24"/>
        <v>9</v>
      </c>
      <c r="Z192" s="27">
        <f t="shared" si="25"/>
        <v>2</v>
      </c>
      <c r="AA192" s="51"/>
      <c r="AB192" t="s">
        <v>97</v>
      </c>
      <c r="AC192" t="s">
        <v>97</v>
      </c>
      <c r="AG192" t="s">
        <v>97</v>
      </c>
      <c r="AJ192" s="51" t="s">
        <v>97</v>
      </c>
      <c r="AK192" t="s">
        <v>97</v>
      </c>
      <c r="AL192" t="s">
        <v>97</v>
      </c>
      <c r="AM192" t="s">
        <v>97</v>
      </c>
      <c r="AO192" t="s">
        <v>97</v>
      </c>
      <c r="AQ192" t="s">
        <v>97</v>
      </c>
      <c r="BF192" s="51">
        <f t="shared" si="26"/>
        <v>0</v>
      </c>
      <c r="BG192" s="51"/>
      <c r="BP192" s="51"/>
      <c r="BT192" s="51"/>
      <c r="BW192" s="51"/>
    </row>
    <row r="193" spans="1:75">
      <c r="A193" s="27">
        <v>191</v>
      </c>
      <c r="B193" s="51" t="s">
        <v>1477</v>
      </c>
      <c r="C193" t="s">
        <v>85</v>
      </c>
      <c r="D193" t="s">
        <v>335</v>
      </c>
      <c r="E193" t="s">
        <v>87</v>
      </c>
      <c r="F193" t="s">
        <v>158</v>
      </c>
      <c r="G193" t="s">
        <v>89</v>
      </c>
      <c r="H193" s="52" t="s">
        <v>933</v>
      </c>
      <c r="I193" s="51" t="s">
        <v>89</v>
      </c>
      <c r="J193" s="129" t="s">
        <v>336</v>
      </c>
      <c r="K193" s="28">
        <v>41030</v>
      </c>
      <c r="L193" s="28"/>
      <c r="M193" t="s">
        <v>158</v>
      </c>
      <c r="N193" t="s">
        <v>337</v>
      </c>
      <c r="O193" s="27" t="s">
        <v>338</v>
      </c>
      <c r="P193" s="51" t="s">
        <v>99</v>
      </c>
      <c r="Q193" t="s">
        <v>332</v>
      </c>
      <c r="R193" s="27" t="s">
        <v>339</v>
      </c>
      <c r="S193" s="51">
        <f t="shared" si="18"/>
        <v>2</v>
      </c>
      <c r="T193">
        <f t="shared" si="19"/>
        <v>0</v>
      </c>
      <c r="U193">
        <f t="shared" si="20"/>
        <v>0</v>
      </c>
      <c r="V193">
        <f t="shared" si="21"/>
        <v>0</v>
      </c>
      <c r="W193">
        <f t="shared" si="22"/>
        <v>0</v>
      </c>
      <c r="X193">
        <f t="shared" si="23"/>
        <v>0</v>
      </c>
      <c r="Y193" s="53">
        <f t="shared" si="24"/>
        <v>2</v>
      </c>
      <c r="Z193" s="27">
        <f t="shared" si="25"/>
        <v>1</v>
      </c>
      <c r="AA193" s="51"/>
      <c r="AB193" t="s">
        <v>97</v>
      </c>
      <c r="AF193" t="s">
        <v>97</v>
      </c>
      <c r="AJ193" s="51"/>
      <c r="BF193" s="51">
        <f t="shared" si="26"/>
        <v>0</v>
      </c>
      <c r="BG193" s="51"/>
      <c r="BP193" s="51"/>
      <c r="BT193" s="51"/>
      <c r="BW193" s="51"/>
    </row>
    <row r="194" spans="1:75">
      <c r="A194" s="27">
        <v>192</v>
      </c>
      <c r="B194" s="51" t="s">
        <v>1477</v>
      </c>
      <c r="C194" t="s">
        <v>1501</v>
      </c>
      <c r="D194" t="s">
        <v>327</v>
      </c>
      <c r="E194" t="s">
        <v>87</v>
      </c>
      <c r="F194" t="s">
        <v>158</v>
      </c>
      <c r="G194" t="s">
        <v>89</v>
      </c>
      <c r="H194" s="52" t="s">
        <v>933</v>
      </c>
      <c r="I194" s="51" t="s">
        <v>89</v>
      </c>
      <c r="J194" s="62" t="s">
        <v>1337</v>
      </c>
      <c r="K194" s="28">
        <v>40826</v>
      </c>
      <c r="L194" s="28"/>
      <c r="M194" t="s">
        <v>312</v>
      </c>
      <c r="N194" t="s">
        <v>313</v>
      </c>
      <c r="O194" s="27" t="s">
        <v>147</v>
      </c>
      <c r="P194" s="51" t="s">
        <v>94</v>
      </c>
      <c r="Q194" t="s">
        <v>95</v>
      </c>
      <c r="R194" s="27" t="s">
        <v>1137</v>
      </c>
      <c r="S194" s="51">
        <f t="shared" si="18"/>
        <v>0</v>
      </c>
      <c r="T194">
        <f t="shared" si="19"/>
        <v>3</v>
      </c>
      <c r="U194">
        <f t="shared" si="20"/>
        <v>0</v>
      </c>
      <c r="V194">
        <f t="shared" si="21"/>
        <v>0</v>
      </c>
      <c r="W194">
        <f t="shared" si="22"/>
        <v>0</v>
      </c>
      <c r="X194">
        <f t="shared" si="23"/>
        <v>0</v>
      </c>
      <c r="Y194" s="53">
        <f t="shared" si="24"/>
        <v>3</v>
      </c>
      <c r="Z194" s="27">
        <f t="shared" si="25"/>
        <v>1</v>
      </c>
      <c r="AA194" s="51"/>
      <c r="AJ194" s="51"/>
      <c r="AX194" t="s">
        <v>97</v>
      </c>
      <c r="BA194" t="s">
        <v>97</v>
      </c>
      <c r="BD194" t="s">
        <v>97</v>
      </c>
      <c r="BF194" s="51">
        <f t="shared" si="26"/>
        <v>1</v>
      </c>
      <c r="BG194" s="51"/>
      <c r="BP194" s="51"/>
      <c r="BT194" s="51"/>
      <c r="BW194" s="51"/>
    </row>
    <row r="195" spans="1:75">
      <c r="A195" s="27">
        <v>193</v>
      </c>
      <c r="B195" s="51" t="s">
        <v>1477</v>
      </c>
      <c r="C195" t="s">
        <v>1501</v>
      </c>
      <c r="D195" t="s">
        <v>327</v>
      </c>
      <c r="E195" t="s">
        <v>87</v>
      </c>
      <c r="F195" t="s">
        <v>158</v>
      </c>
      <c r="G195" t="s">
        <v>89</v>
      </c>
      <c r="H195" s="52" t="s">
        <v>933</v>
      </c>
      <c r="I195" s="51" t="s">
        <v>89</v>
      </c>
      <c r="J195" s="129" t="s">
        <v>1138</v>
      </c>
      <c r="K195" s="28">
        <v>40829</v>
      </c>
      <c r="L195" s="28"/>
      <c r="M195" t="s">
        <v>312</v>
      </c>
      <c r="N195" t="s">
        <v>313</v>
      </c>
      <c r="O195" s="27" t="s">
        <v>147</v>
      </c>
      <c r="P195" s="51" t="s">
        <v>1019</v>
      </c>
      <c r="Q195" t="s">
        <v>119</v>
      </c>
      <c r="R195" s="27" t="s">
        <v>1139</v>
      </c>
      <c r="S195" s="51">
        <f t="shared" ref="S195:S258" si="27">COUNTIF(AA195:AI195,"X")</f>
        <v>0</v>
      </c>
      <c r="T195">
        <f t="shared" ref="T195:T258" si="28">COUNTIF(AJ195:BE195,"X")</f>
        <v>3</v>
      </c>
      <c r="U195">
        <f t="shared" ref="U195:U258" si="29">COUNTIF(BG195:BO195,"X")</f>
        <v>0</v>
      </c>
      <c r="V195">
        <f t="shared" ref="V195:V258" si="30">COUNTIF(BP195:BS195,"X")</f>
        <v>0</v>
      </c>
      <c r="W195">
        <f t="shared" ref="W195:W258" si="31">COUNTIF(BT195:BV195,"X")</f>
        <v>0</v>
      </c>
      <c r="X195">
        <f t="shared" ref="X195:X258" si="32">COUNTIF(BW195:BZ195,"X")</f>
        <v>0</v>
      </c>
      <c r="Y195" s="53">
        <f t="shared" ref="Y195:Y258" si="33">SUM(S195:X195)</f>
        <v>3</v>
      </c>
      <c r="Z195" s="27">
        <f t="shared" ref="Z195:Z258" si="34">COUNTIF(S195:X195,"&gt;0")</f>
        <v>1</v>
      </c>
      <c r="AA195" s="51"/>
      <c r="AJ195" s="51"/>
      <c r="AV195" t="s">
        <v>97</v>
      </c>
      <c r="BA195" t="s">
        <v>97</v>
      </c>
      <c r="BD195" t="s">
        <v>97</v>
      </c>
      <c r="BF195" s="51">
        <f t="shared" ref="BF195:BF258" si="35">IF(AND(BD195="X",BE195="X"),2,IF(OR(BD195="X",BE195="X"),1,0))</f>
        <v>1</v>
      </c>
      <c r="BG195" s="51"/>
      <c r="BP195" s="51"/>
      <c r="BT195" s="51"/>
      <c r="BW195" s="51"/>
    </row>
    <row r="196" spans="1:75">
      <c r="A196" s="27">
        <v>194</v>
      </c>
      <c r="B196" s="51" t="s">
        <v>1477</v>
      </c>
      <c r="C196" t="s">
        <v>1501</v>
      </c>
      <c r="D196" t="s">
        <v>327</v>
      </c>
      <c r="E196" t="s">
        <v>87</v>
      </c>
      <c r="F196" t="s">
        <v>158</v>
      </c>
      <c r="G196" t="s">
        <v>89</v>
      </c>
      <c r="H196" s="52" t="s">
        <v>933</v>
      </c>
      <c r="I196" s="51" t="s">
        <v>89</v>
      </c>
      <c r="J196" s="129" t="s">
        <v>1140</v>
      </c>
      <c r="K196" s="28">
        <v>42966</v>
      </c>
      <c r="L196" s="28"/>
      <c r="M196" t="s">
        <v>312</v>
      </c>
      <c r="N196" t="s">
        <v>313</v>
      </c>
      <c r="O196" s="27" t="s">
        <v>147</v>
      </c>
      <c r="P196" s="51" t="s">
        <v>1141</v>
      </c>
      <c r="Q196" t="s">
        <v>119</v>
      </c>
      <c r="R196" s="27" t="s">
        <v>1142</v>
      </c>
      <c r="S196" s="51">
        <f t="shared" si="27"/>
        <v>0</v>
      </c>
      <c r="T196">
        <f t="shared" si="28"/>
        <v>3</v>
      </c>
      <c r="U196">
        <f t="shared" si="29"/>
        <v>1</v>
      </c>
      <c r="V196">
        <f t="shared" si="30"/>
        <v>0</v>
      </c>
      <c r="W196">
        <f t="shared" si="31"/>
        <v>0</v>
      </c>
      <c r="X196">
        <f t="shared" si="32"/>
        <v>0</v>
      </c>
      <c r="Y196" s="53">
        <f t="shared" si="33"/>
        <v>4</v>
      </c>
      <c r="Z196" s="27">
        <f t="shared" si="34"/>
        <v>2</v>
      </c>
      <c r="AA196" s="51"/>
      <c r="AJ196" s="51"/>
      <c r="AT196" t="s">
        <v>97</v>
      </c>
      <c r="BA196" t="s">
        <v>97</v>
      </c>
      <c r="BD196" t="s">
        <v>97</v>
      </c>
      <c r="BF196" s="51">
        <f t="shared" si="35"/>
        <v>1</v>
      </c>
      <c r="BG196" s="51"/>
      <c r="BJ196" t="s">
        <v>97</v>
      </c>
      <c r="BP196" s="51"/>
      <c r="BT196" s="51"/>
      <c r="BW196" s="51"/>
    </row>
    <row r="197" spans="1:75">
      <c r="A197" s="27">
        <v>195</v>
      </c>
      <c r="B197" s="51" t="s">
        <v>1477</v>
      </c>
      <c r="C197" t="s">
        <v>1501</v>
      </c>
      <c r="D197" t="s">
        <v>327</v>
      </c>
      <c r="E197" t="s">
        <v>87</v>
      </c>
      <c r="F197" t="s">
        <v>158</v>
      </c>
      <c r="G197" t="s">
        <v>89</v>
      </c>
      <c r="H197" s="52" t="s">
        <v>933</v>
      </c>
      <c r="I197" s="51" t="s">
        <v>89</v>
      </c>
      <c r="J197" s="129" t="s">
        <v>1143</v>
      </c>
      <c r="K197" s="28">
        <v>42966</v>
      </c>
      <c r="L197" s="28"/>
      <c r="M197" t="s">
        <v>312</v>
      </c>
      <c r="N197" t="s">
        <v>313</v>
      </c>
      <c r="O197" s="27" t="s">
        <v>147</v>
      </c>
      <c r="P197" s="51" t="s">
        <v>1141</v>
      </c>
      <c r="Q197" t="s">
        <v>119</v>
      </c>
      <c r="R197" s="27" t="s">
        <v>1144</v>
      </c>
      <c r="S197" s="51">
        <f t="shared" si="27"/>
        <v>0</v>
      </c>
      <c r="T197">
        <f t="shared" si="28"/>
        <v>3</v>
      </c>
      <c r="U197">
        <f t="shared" si="29"/>
        <v>0</v>
      </c>
      <c r="V197">
        <f t="shared" si="30"/>
        <v>0</v>
      </c>
      <c r="W197">
        <f t="shared" si="31"/>
        <v>0</v>
      </c>
      <c r="X197">
        <f t="shared" si="32"/>
        <v>0</v>
      </c>
      <c r="Y197" s="53">
        <f t="shared" si="33"/>
        <v>3</v>
      </c>
      <c r="Z197" s="27">
        <f t="shared" si="34"/>
        <v>1</v>
      </c>
      <c r="AA197" s="51"/>
      <c r="AJ197" s="51"/>
      <c r="AT197" t="s">
        <v>97</v>
      </c>
      <c r="BA197" t="s">
        <v>97</v>
      </c>
      <c r="BD197" t="s">
        <v>97</v>
      </c>
      <c r="BF197" s="51">
        <f t="shared" si="35"/>
        <v>1</v>
      </c>
      <c r="BG197" s="51"/>
      <c r="BP197" s="51"/>
      <c r="BT197" s="51"/>
      <c r="BW197" s="51"/>
    </row>
    <row r="198" spans="1:75">
      <c r="A198" s="27">
        <v>196</v>
      </c>
      <c r="B198" s="51" t="s">
        <v>1477</v>
      </c>
      <c r="C198" t="s">
        <v>1501</v>
      </c>
      <c r="D198" t="s">
        <v>327</v>
      </c>
      <c r="E198" t="s">
        <v>87</v>
      </c>
      <c r="F198" t="s">
        <v>158</v>
      </c>
      <c r="G198" t="s">
        <v>89</v>
      </c>
      <c r="H198" s="52" t="s">
        <v>933</v>
      </c>
      <c r="I198" s="51" t="s">
        <v>89</v>
      </c>
      <c r="J198" s="129" t="s">
        <v>1145</v>
      </c>
      <c r="K198" s="28">
        <v>42967</v>
      </c>
      <c r="L198" s="28"/>
      <c r="M198" t="s">
        <v>312</v>
      </c>
      <c r="N198" t="s">
        <v>313</v>
      </c>
      <c r="O198" s="27" t="s">
        <v>147</v>
      </c>
      <c r="P198" s="51" t="s">
        <v>1141</v>
      </c>
      <c r="Q198" t="s">
        <v>119</v>
      </c>
      <c r="R198" s="27" t="s">
        <v>1146</v>
      </c>
      <c r="S198" s="51">
        <f t="shared" si="27"/>
        <v>0</v>
      </c>
      <c r="T198">
        <f t="shared" si="28"/>
        <v>3</v>
      </c>
      <c r="U198">
        <f t="shared" si="29"/>
        <v>0</v>
      </c>
      <c r="V198">
        <f t="shared" si="30"/>
        <v>0</v>
      </c>
      <c r="W198">
        <f t="shared" si="31"/>
        <v>0</v>
      </c>
      <c r="X198">
        <f t="shared" si="32"/>
        <v>0</v>
      </c>
      <c r="Y198" s="53">
        <f t="shared" si="33"/>
        <v>3</v>
      </c>
      <c r="Z198" s="27">
        <f t="shared" si="34"/>
        <v>1</v>
      </c>
      <c r="AA198" s="51"/>
      <c r="AJ198" s="51"/>
      <c r="AZ198" t="s">
        <v>97</v>
      </c>
      <c r="BA198" t="s">
        <v>97</v>
      </c>
      <c r="BD198" t="s">
        <v>97</v>
      </c>
      <c r="BF198" s="51">
        <f t="shared" si="35"/>
        <v>1</v>
      </c>
      <c r="BG198" s="51"/>
      <c r="BP198" s="51"/>
      <c r="BT198" s="51"/>
      <c r="BW198" s="51"/>
    </row>
    <row r="199" spans="1:75">
      <c r="A199" s="27">
        <v>197</v>
      </c>
      <c r="B199" s="51" t="s">
        <v>1477</v>
      </c>
      <c r="C199" t="s">
        <v>1501</v>
      </c>
      <c r="D199" t="s">
        <v>327</v>
      </c>
      <c r="E199" t="s">
        <v>87</v>
      </c>
      <c r="F199" t="s">
        <v>158</v>
      </c>
      <c r="G199" t="s">
        <v>89</v>
      </c>
      <c r="H199" s="52" t="s">
        <v>933</v>
      </c>
      <c r="I199" s="51" t="s">
        <v>89</v>
      </c>
      <c r="J199" s="129" t="s">
        <v>1147</v>
      </c>
      <c r="K199" s="28">
        <v>42967</v>
      </c>
      <c r="L199" s="28"/>
      <c r="M199" t="s">
        <v>312</v>
      </c>
      <c r="N199" t="s">
        <v>313</v>
      </c>
      <c r="O199" s="27" t="s">
        <v>147</v>
      </c>
      <c r="P199" s="51" t="s">
        <v>1141</v>
      </c>
      <c r="Q199" t="s">
        <v>119</v>
      </c>
      <c r="R199" s="27" t="s">
        <v>1148</v>
      </c>
      <c r="S199" s="51">
        <f t="shared" si="27"/>
        <v>0</v>
      </c>
      <c r="T199">
        <f t="shared" si="28"/>
        <v>3</v>
      </c>
      <c r="U199">
        <f t="shared" si="29"/>
        <v>0</v>
      </c>
      <c r="V199">
        <f t="shared" si="30"/>
        <v>0</v>
      </c>
      <c r="W199">
        <f t="shared" si="31"/>
        <v>0</v>
      </c>
      <c r="X199">
        <f t="shared" si="32"/>
        <v>0</v>
      </c>
      <c r="Y199" s="53">
        <f t="shared" si="33"/>
        <v>3</v>
      </c>
      <c r="Z199" s="27">
        <f t="shared" si="34"/>
        <v>1</v>
      </c>
      <c r="AA199" s="51"/>
      <c r="AJ199" s="51"/>
      <c r="AZ199" t="s">
        <v>97</v>
      </c>
      <c r="BA199" t="s">
        <v>97</v>
      </c>
      <c r="BD199" t="s">
        <v>97</v>
      </c>
      <c r="BF199" s="51">
        <f t="shared" si="35"/>
        <v>1</v>
      </c>
      <c r="BG199" s="51"/>
      <c r="BP199" s="51"/>
      <c r="BT199" s="51"/>
      <c r="BW199" s="51"/>
    </row>
    <row r="200" spans="1:75">
      <c r="A200" s="27">
        <v>198</v>
      </c>
      <c r="B200" s="51" t="s">
        <v>1477</v>
      </c>
      <c r="C200" t="s">
        <v>1501</v>
      </c>
      <c r="D200" t="s">
        <v>327</v>
      </c>
      <c r="E200" t="s">
        <v>87</v>
      </c>
      <c r="F200" t="s">
        <v>158</v>
      </c>
      <c r="G200" t="s">
        <v>89</v>
      </c>
      <c r="H200" s="52" t="s">
        <v>933</v>
      </c>
      <c r="I200" s="51" t="s">
        <v>89</v>
      </c>
      <c r="J200" s="129" t="s">
        <v>1149</v>
      </c>
      <c r="K200" s="28">
        <v>42967</v>
      </c>
      <c r="L200" s="28"/>
      <c r="M200" t="s">
        <v>312</v>
      </c>
      <c r="N200" t="s">
        <v>313</v>
      </c>
      <c r="O200" s="27" t="s">
        <v>147</v>
      </c>
      <c r="P200" s="51" t="s">
        <v>1141</v>
      </c>
      <c r="Q200" t="s">
        <v>119</v>
      </c>
      <c r="R200" s="27" t="s">
        <v>1150</v>
      </c>
      <c r="S200" s="51">
        <f t="shared" si="27"/>
        <v>0</v>
      </c>
      <c r="T200">
        <f t="shared" si="28"/>
        <v>3</v>
      </c>
      <c r="U200">
        <f t="shared" si="29"/>
        <v>0</v>
      </c>
      <c r="V200">
        <f t="shared" si="30"/>
        <v>0</v>
      </c>
      <c r="W200">
        <f t="shared" si="31"/>
        <v>0</v>
      </c>
      <c r="X200">
        <f t="shared" si="32"/>
        <v>0</v>
      </c>
      <c r="Y200" s="53">
        <f t="shared" si="33"/>
        <v>3</v>
      </c>
      <c r="Z200" s="27">
        <f t="shared" si="34"/>
        <v>1</v>
      </c>
      <c r="AA200" s="51"/>
      <c r="AJ200" s="51"/>
      <c r="AZ200" t="s">
        <v>97</v>
      </c>
      <c r="BA200" t="s">
        <v>97</v>
      </c>
      <c r="BD200" t="s">
        <v>97</v>
      </c>
      <c r="BF200" s="51">
        <f t="shared" si="35"/>
        <v>1</v>
      </c>
      <c r="BG200" s="51"/>
      <c r="BP200" s="51"/>
      <c r="BT200" s="51"/>
      <c r="BW200" s="51"/>
    </row>
    <row r="201" spans="1:75">
      <c r="A201" s="27">
        <v>199</v>
      </c>
      <c r="B201" s="51" t="s">
        <v>1477</v>
      </c>
      <c r="C201" t="s">
        <v>1501</v>
      </c>
      <c r="D201" t="s">
        <v>327</v>
      </c>
      <c r="E201" t="s">
        <v>87</v>
      </c>
      <c r="F201" t="s">
        <v>158</v>
      </c>
      <c r="G201" t="s">
        <v>89</v>
      </c>
      <c r="H201" s="52" t="s">
        <v>933</v>
      </c>
      <c r="I201" s="51" t="s">
        <v>89</v>
      </c>
      <c r="J201" s="129" t="s">
        <v>1151</v>
      </c>
      <c r="K201" s="28">
        <v>42967</v>
      </c>
      <c r="L201" s="28"/>
      <c r="M201" t="s">
        <v>312</v>
      </c>
      <c r="N201" t="s">
        <v>313</v>
      </c>
      <c r="O201" s="27" t="s">
        <v>147</v>
      </c>
      <c r="P201" s="51" t="s">
        <v>1141</v>
      </c>
      <c r="Q201" t="s">
        <v>119</v>
      </c>
      <c r="R201" s="27" t="s">
        <v>1152</v>
      </c>
      <c r="S201" s="51">
        <f t="shared" si="27"/>
        <v>0</v>
      </c>
      <c r="T201">
        <f t="shared" si="28"/>
        <v>3</v>
      </c>
      <c r="U201">
        <f t="shared" si="29"/>
        <v>0</v>
      </c>
      <c r="V201">
        <f t="shared" si="30"/>
        <v>0</v>
      </c>
      <c r="W201">
        <f t="shared" si="31"/>
        <v>0</v>
      </c>
      <c r="X201">
        <f t="shared" si="32"/>
        <v>0</v>
      </c>
      <c r="Y201" s="53">
        <f t="shared" si="33"/>
        <v>3</v>
      </c>
      <c r="Z201" s="27">
        <f t="shared" si="34"/>
        <v>1</v>
      </c>
      <c r="AA201" s="51"/>
      <c r="AJ201" s="51"/>
      <c r="AZ201" t="s">
        <v>97</v>
      </c>
      <c r="BA201" t="s">
        <v>97</v>
      </c>
      <c r="BD201" t="s">
        <v>97</v>
      </c>
      <c r="BF201" s="51">
        <f t="shared" si="35"/>
        <v>1</v>
      </c>
      <c r="BG201" s="51"/>
      <c r="BP201" s="51"/>
      <c r="BT201" s="51"/>
      <c r="BW201" s="51"/>
    </row>
    <row r="202" spans="1:75">
      <c r="A202" s="27">
        <v>200</v>
      </c>
      <c r="B202" s="51" t="s">
        <v>1477</v>
      </c>
      <c r="C202" t="s">
        <v>1501</v>
      </c>
      <c r="D202" t="s">
        <v>327</v>
      </c>
      <c r="E202" t="s">
        <v>87</v>
      </c>
      <c r="F202" t="s">
        <v>158</v>
      </c>
      <c r="G202" t="s">
        <v>89</v>
      </c>
      <c r="H202" s="52" t="s">
        <v>933</v>
      </c>
      <c r="I202" s="51" t="s">
        <v>89</v>
      </c>
      <c r="J202" s="129" t="s">
        <v>1153</v>
      </c>
      <c r="K202" s="28">
        <v>42967</v>
      </c>
      <c r="L202" s="28"/>
      <c r="M202" t="s">
        <v>312</v>
      </c>
      <c r="N202" t="s">
        <v>313</v>
      </c>
      <c r="O202" s="27" t="s">
        <v>147</v>
      </c>
      <c r="P202" s="51" t="s">
        <v>1141</v>
      </c>
      <c r="Q202" t="s">
        <v>119</v>
      </c>
      <c r="R202" s="27" t="s">
        <v>1154</v>
      </c>
      <c r="S202" s="51">
        <f t="shared" si="27"/>
        <v>0</v>
      </c>
      <c r="T202">
        <f t="shared" si="28"/>
        <v>3</v>
      </c>
      <c r="U202">
        <f t="shared" si="29"/>
        <v>0</v>
      </c>
      <c r="V202">
        <f t="shared" si="30"/>
        <v>0</v>
      </c>
      <c r="W202">
        <f t="shared" si="31"/>
        <v>0</v>
      </c>
      <c r="X202">
        <f t="shared" si="32"/>
        <v>0</v>
      </c>
      <c r="Y202" s="53">
        <f t="shared" si="33"/>
        <v>3</v>
      </c>
      <c r="Z202" s="27">
        <f t="shared" si="34"/>
        <v>1</v>
      </c>
      <c r="AA202" s="51"/>
      <c r="AJ202" s="51"/>
      <c r="AZ202" t="s">
        <v>97</v>
      </c>
      <c r="BA202" t="s">
        <v>97</v>
      </c>
      <c r="BD202" t="s">
        <v>97</v>
      </c>
      <c r="BF202" s="51">
        <f t="shared" si="35"/>
        <v>1</v>
      </c>
      <c r="BG202" s="51"/>
      <c r="BP202" s="51"/>
      <c r="BT202" s="51"/>
      <c r="BW202" s="51"/>
    </row>
    <row r="203" spans="1:75">
      <c r="A203" s="27">
        <v>201</v>
      </c>
      <c r="B203" s="51" t="s">
        <v>1477</v>
      </c>
      <c r="C203" t="s">
        <v>1501</v>
      </c>
      <c r="D203" t="s">
        <v>327</v>
      </c>
      <c r="E203" t="s">
        <v>87</v>
      </c>
      <c r="F203" t="s">
        <v>158</v>
      </c>
      <c r="G203" t="s">
        <v>89</v>
      </c>
      <c r="H203" s="52" t="s">
        <v>933</v>
      </c>
      <c r="I203" s="51" t="s">
        <v>89</v>
      </c>
      <c r="J203" s="129" t="s">
        <v>1155</v>
      </c>
      <c r="K203" s="28">
        <v>42967</v>
      </c>
      <c r="L203" s="28"/>
      <c r="M203" t="s">
        <v>312</v>
      </c>
      <c r="N203" t="s">
        <v>313</v>
      </c>
      <c r="O203" s="27" t="s">
        <v>147</v>
      </c>
      <c r="P203" s="51" t="s">
        <v>1141</v>
      </c>
      <c r="Q203" t="s">
        <v>119</v>
      </c>
      <c r="R203" s="27" t="s">
        <v>1156</v>
      </c>
      <c r="S203" s="51">
        <f t="shared" si="27"/>
        <v>0</v>
      </c>
      <c r="T203">
        <f t="shared" si="28"/>
        <v>3</v>
      </c>
      <c r="U203">
        <f t="shared" si="29"/>
        <v>0</v>
      </c>
      <c r="V203">
        <f t="shared" si="30"/>
        <v>0</v>
      </c>
      <c r="W203">
        <f t="shared" si="31"/>
        <v>0</v>
      </c>
      <c r="X203">
        <f t="shared" si="32"/>
        <v>0</v>
      </c>
      <c r="Y203" s="53">
        <f t="shared" si="33"/>
        <v>3</v>
      </c>
      <c r="Z203" s="27">
        <f t="shared" si="34"/>
        <v>1</v>
      </c>
      <c r="AA203" s="51"/>
      <c r="AJ203" s="51"/>
      <c r="AZ203" t="s">
        <v>97</v>
      </c>
      <c r="BA203" t="s">
        <v>97</v>
      </c>
      <c r="BD203" t="s">
        <v>97</v>
      </c>
      <c r="BF203" s="51">
        <f t="shared" si="35"/>
        <v>1</v>
      </c>
      <c r="BG203" s="51"/>
      <c r="BP203" s="51"/>
      <c r="BT203" s="51"/>
      <c r="BW203" s="51"/>
    </row>
    <row r="204" spans="1:75">
      <c r="A204" s="27">
        <v>202</v>
      </c>
      <c r="B204" s="51" t="s">
        <v>1477</v>
      </c>
      <c r="C204" t="s">
        <v>1501</v>
      </c>
      <c r="D204" t="s">
        <v>327</v>
      </c>
      <c r="E204" t="s">
        <v>87</v>
      </c>
      <c r="F204" t="s">
        <v>158</v>
      </c>
      <c r="G204" t="s">
        <v>89</v>
      </c>
      <c r="H204" s="52" t="s">
        <v>933</v>
      </c>
      <c r="I204" s="51" t="s">
        <v>89</v>
      </c>
      <c r="J204" s="129" t="s">
        <v>1157</v>
      </c>
      <c r="K204" s="28">
        <v>42967</v>
      </c>
      <c r="L204" s="28"/>
      <c r="M204" t="s">
        <v>312</v>
      </c>
      <c r="N204" t="s">
        <v>313</v>
      </c>
      <c r="O204" s="27" t="s">
        <v>147</v>
      </c>
      <c r="P204" s="51" t="s">
        <v>1141</v>
      </c>
      <c r="Q204" t="s">
        <v>119</v>
      </c>
      <c r="R204" s="27" t="s">
        <v>1158</v>
      </c>
      <c r="S204" s="51">
        <f t="shared" si="27"/>
        <v>0</v>
      </c>
      <c r="T204">
        <f t="shared" si="28"/>
        <v>3</v>
      </c>
      <c r="U204">
        <f t="shared" si="29"/>
        <v>0</v>
      </c>
      <c r="V204">
        <f t="shared" si="30"/>
        <v>0</v>
      </c>
      <c r="W204">
        <f t="shared" si="31"/>
        <v>0</v>
      </c>
      <c r="X204">
        <f t="shared" si="32"/>
        <v>0</v>
      </c>
      <c r="Y204" s="53">
        <f t="shared" si="33"/>
        <v>3</v>
      </c>
      <c r="Z204" s="27">
        <f t="shared" si="34"/>
        <v>1</v>
      </c>
      <c r="AA204" s="51"/>
      <c r="AJ204" s="51"/>
      <c r="AZ204" t="s">
        <v>97</v>
      </c>
      <c r="BA204" t="s">
        <v>97</v>
      </c>
      <c r="BD204" t="s">
        <v>97</v>
      </c>
      <c r="BF204" s="51">
        <f t="shared" si="35"/>
        <v>1</v>
      </c>
      <c r="BG204" s="51"/>
      <c r="BP204" s="51"/>
      <c r="BT204" s="51"/>
      <c r="BW204" s="51"/>
    </row>
    <row r="205" spans="1:75">
      <c r="A205" s="27">
        <v>203</v>
      </c>
      <c r="B205" s="51" t="s">
        <v>1477</v>
      </c>
      <c r="C205" t="s">
        <v>1501</v>
      </c>
      <c r="D205" t="s">
        <v>327</v>
      </c>
      <c r="E205" t="s">
        <v>87</v>
      </c>
      <c r="F205" t="s">
        <v>158</v>
      </c>
      <c r="G205" t="s">
        <v>89</v>
      </c>
      <c r="H205" s="52" t="s">
        <v>933</v>
      </c>
      <c r="I205" s="51" t="s">
        <v>89</v>
      </c>
      <c r="J205" s="129" t="s">
        <v>1159</v>
      </c>
      <c r="K205" s="28">
        <v>43103</v>
      </c>
      <c r="L205" s="28"/>
      <c r="M205" t="s">
        <v>312</v>
      </c>
      <c r="N205" t="s">
        <v>313</v>
      </c>
      <c r="O205" s="27" t="s">
        <v>147</v>
      </c>
      <c r="P205" s="51" t="s">
        <v>1006</v>
      </c>
      <c r="Q205" t="s">
        <v>95</v>
      </c>
      <c r="R205" s="27" t="s">
        <v>1118</v>
      </c>
      <c r="S205" s="51">
        <f t="shared" si="27"/>
        <v>0</v>
      </c>
      <c r="T205">
        <f t="shared" si="28"/>
        <v>2</v>
      </c>
      <c r="U205">
        <f t="shared" si="29"/>
        <v>0</v>
      </c>
      <c r="V205">
        <f t="shared" si="30"/>
        <v>0</v>
      </c>
      <c r="W205">
        <f t="shared" si="31"/>
        <v>0</v>
      </c>
      <c r="X205">
        <f t="shared" si="32"/>
        <v>0</v>
      </c>
      <c r="Y205" s="53">
        <f t="shared" si="33"/>
        <v>2</v>
      </c>
      <c r="Z205" s="27">
        <f t="shared" si="34"/>
        <v>1</v>
      </c>
      <c r="AA205" s="51"/>
      <c r="AJ205" s="51"/>
      <c r="AY205" t="s">
        <v>97</v>
      </c>
      <c r="BD205" t="s">
        <v>97</v>
      </c>
      <c r="BF205" s="51">
        <f t="shared" si="35"/>
        <v>1</v>
      </c>
      <c r="BG205" s="51"/>
      <c r="BP205" s="51"/>
      <c r="BT205" s="51"/>
      <c r="BW205" s="51"/>
    </row>
    <row r="206" spans="1:75">
      <c r="A206" s="27">
        <v>204</v>
      </c>
      <c r="B206" s="51" t="s">
        <v>341</v>
      </c>
      <c r="C206" t="s">
        <v>85</v>
      </c>
      <c r="D206" t="s">
        <v>342</v>
      </c>
      <c r="E206" t="s">
        <v>806</v>
      </c>
      <c r="F206" t="s">
        <v>171</v>
      </c>
      <c r="G206" t="s">
        <v>117</v>
      </c>
      <c r="H206" s="27" t="s">
        <v>1262</v>
      </c>
      <c r="I206" s="51" t="s">
        <v>89</v>
      </c>
      <c r="J206" s="129" t="s">
        <v>343</v>
      </c>
      <c r="K206" s="28">
        <v>43831</v>
      </c>
      <c r="L206" s="28"/>
      <c r="M206" t="s">
        <v>171</v>
      </c>
      <c r="N206" t="s">
        <v>172</v>
      </c>
      <c r="O206" s="27" t="s">
        <v>173</v>
      </c>
      <c r="P206" s="51" t="s">
        <v>132</v>
      </c>
      <c r="Q206" t="s">
        <v>119</v>
      </c>
      <c r="R206" s="27" t="s">
        <v>344</v>
      </c>
      <c r="S206" s="51">
        <f t="shared" si="27"/>
        <v>0</v>
      </c>
      <c r="T206">
        <f t="shared" si="28"/>
        <v>0</v>
      </c>
      <c r="U206">
        <f t="shared" si="29"/>
        <v>0</v>
      </c>
      <c r="V206">
        <f t="shared" si="30"/>
        <v>2</v>
      </c>
      <c r="W206">
        <f t="shared" si="31"/>
        <v>0</v>
      </c>
      <c r="X206">
        <f t="shared" si="32"/>
        <v>0</v>
      </c>
      <c r="Y206" s="53">
        <f t="shared" si="33"/>
        <v>2</v>
      </c>
      <c r="Z206" s="27">
        <f t="shared" si="34"/>
        <v>1</v>
      </c>
      <c r="AA206" s="51"/>
      <c r="AJ206" s="51"/>
      <c r="BF206" s="51">
        <f t="shared" si="35"/>
        <v>0</v>
      </c>
      <c r="BG206" s="51"/>
      <c r="BP206" s="51"/>
      <c r="BR206" t="s">
        <v>97</v>
      </c>
      <c r="BS206" s="27" t="s">
        <v>97</v>
      </c>
      <c r="BT206" s="51"/>
      <c r="BW206" s="51"/>
    </row>
    <row r="207" spans="1:75">
      <c r="A207" s="27">
        <v>205</v>
      </c>
      <c r="B207" s="51" t="s">
        <v>341</v>
      </c>
      <c r="C207" t="s">
        <v>85</v>
      </c>
      <c r="D207" t="s">
        <v>345</v>
      </c>
      <c r="E207" t="s">
        <v>806</v>
      </c>
      <c r="F207" t="s">
        <v>171</v>
      </c>
      <c r="G207" t="s">
        <v>117</v>
      </c>
      <c r="H207" s="27" t="s">
        <v>1262</v>
      </c>
      <c r="I207" s="51" t="s">
        <v>89</v>
      </c>
      <c r="J207" s="129" t="s">
        <v>346</v>
      </c>
      <c r="K207" s="28">
        <v>41325</v>
      </c>
      <c r="L207" s="28"/>
      <c r="M207" t="s">
        <v>171</v>
      </c>
      <c r="N207" t="s">
        <v>172</v>
      </c>
      <c r="O207" s="27" t="s">
        <v>173</v>
      </c>
      <c r="P207" s="51" t="s">
        <v>99</v>
      </c>
      <c r="Q207" t="s">
        <v>95</v>
      </c>
      <c r="R207" s="27" t="s">
        <v>347</v>
      </c>
      <c r="S207" s="51">
        <f t="shared" si="27"/>
        <v>0</v>
      </c>
      <c r="T207">
        <f t="shared" si="28"/>
        <v>3</v>
      </c>
      <c r="U207">
        <f t="shared" si="29"/>
        <v>0</v>
      </c>
      <c r="V207">
        <f t="shared" si="30"/>
        <v>0</v>
      </c>
      <c r="W207">
        <f t="shared" si="31"/>
        <v>1</v>
      </c>
      <c r="X207">
        <f t="shared" si="32"/>
        <v>0</v>
      </c>
      <c r="Y207" s="53">
        <f t="shared" si="33"/>
        <v>4</v>
      </c>
      <c r="Z207" s="27">
        <f t="shared" si="34"/>
        <v>2</v>
      </c>
      <c r="AA207" s="51"/>
      <c r="AJ207" s="51"/>
      <c r="AQ207" t="s">
        <v>97</v>
      </c>
      <c r="AT207" t="s">
        <v>97</v>
      </c>
      <c r="AV207" t="s">
        <v>97</v>
      </c>
      <c r="BF207" s="51">
        <f t="shared" si="35"/>
        <v>0</v>
      </c>
      <c r="BG207" s="51"/>
      <c r="BP207" s="51"/>
      <c r="BT207" s="51"/>
      <c r="BU207" t="s">
        <v>97</v>
      </c>
      <c r="BW207" s="51"/>
    </row>
    <row r="208" spans="1:75">
      <c r="A208" s="27">
        <v>206</v>
      </c>
      <c r="B208" s="51" t="s">
        <v>341</v>
      </c>
      <c r="C208" t="s">
        <v>85</v>
      </c>
      <c r="D208" t="s">
        <v>342</v>
      </c>
      <c r="E208" t="s">
        <v>806</v>
      </c>
      <c r="F208" t="s">
        <v>171</v>
      </c>
      <c r="G208" t="s">
        <v>117</v>
      </c>
      <c r="H208" s="27" t="s">
        <v>1262</v>
      </c>
      <c r="I208" s="51" t="s">
        <v>89</v>
      </c>
      <c r="J208" s="129" t="s">
        <v>348</v>
      </c>
      <c r="K208" s="28">
        <v>42494</v>
      </c>
      <c r="L208" s="28"/>
      <c r="M208" t="s">
        <v>171</v>
      </c>
      <c r="N208" t="s">
        <v>172</v>
      </c>
      <c r="O208" s="27" t="s">
        <v>173</v>
      </c>
      <c r="P208" s="51" t="s">
        <v>99</v>
      </c>
      <c r="Q208" t="s">
        <v>119</v>
      </c>
      <c r="R208" s="27" t="s">
        <v>349</v>
      </c>
      <c r="S208" s="51">
        <f t="shared" si="27"/>
        <v>0</v>
      </c>
      <c r="T208">
        <f t="shared" si="28"/>
        <v>0</v>
      </c>
      <c r="U208">
        <f t="shared" si="29"/>
        <v>0</v>
      </c>
      <c r="V208">
        <f t="shared" si="30"/>
        <v>2</v>
      </c>
      <c r="W208">
        <f t="shared" si="31"/>
        <v>0</v>
      </c>
      <c r="X208">
        <f t="shared" si="32"/>
        <v>0</v>
      </c>
      <c r="Y208" s="53">
        <f t="shared" si="33"/>
        <v>2</v>
      </c>
      <c r="Z208" s="27">
        <f t="shared" si="34"/>
        <v>1</v>
      </c>
      <c r="AA208" s="51"/>
      <c r="AJ208" s="51"/>
      <c r="BF208" s="51">
        <f t="shared" si="35"/>
        <v>0</v>
      </c>
      <c r="BG208" s="51"/>
      <c r="BP208" s="51"/>
      <c r="BR208" t="s">
        <v>97</v>
      </c>
      <c r="BS208" s="27" t="s">
        <v>97</v>
      </c>
      <c r="BT208" s="51"/>
      <c r="BW208" s="51"/>
    </row>
    <row r="209" spans="1:75">
      <c r="A209" s="27">
        <v>207</v>
      </c>
      <c r="B209" s="51" t="s">
        <v>341</v>
      </c>
      <c r="C209" t="s">
        <v>85</v>
      </c>
      <c r="D209" t="s">
        <v>342</v>
      </c>
      <c r="E209" t="s">
        <v>806</v>
      </c>
      <c r="F209" t="s">
        <v>171</v>
      </c>
      <c r="G209" t="s">
        <v>117</v>
      </c>
      <c r="H209" s="27" t="s">
        <v>1262</v>
      </c>
      <c r="I209" s="51" t="s">
        <v>89</v>
      </c>
      <c r="J209" s="129" t="s">
        <v>352</v>
      </c>
      <c r="K209" s="28">
        <v>42937</v>
      </c>
      <c r="L209" s="28"/>
      <c r="M209" t="s">
        <v>171</v>
      </c>
      <c r="N209" t="s">
        <v>172</v>
      </c>
      <c r="O209" s="27" t="s">
        <v>173</v>
      </c>
      <c r="P209" s="51" t="s">
        <v>99</v>
      </c>
      <c r="Q209" t="s">
        <v>119</v>
      </c>
      <c r="R209" s="27" t="s">
        <v>353</v>
      </c>
      <c r="S209" s="51">
        <f t="shared" si="27"/>
        <v>0</v>
      </c>
      <c r="T209">
        <f t="shared" si="28"/>
        <v>0</v>
      </c>
      <c r="U209">
        <f t="shared" si="29"/>
        <v>0</v>
      </c>
      <c r="V209">
        <f t="shared" si="30"/>
        <v>1</v>
      </c>
      <c r="W209">
        <f t="shared" si="31"/>
        <v>0</v>
      </c>
      <c r="X209">
        <f t="shared" si="32"/>
        <v>0</v>
      </c>
      <c r="Y209" s="53">
        <f t="shared" si="33"/>
        <v>1</v>
      </c>
      <c r="Z209" s="27">
        <f t="shared" si="34"/>
        <v>1</v>
      </c>
      <c r="AA209" s="51"/>
      <c r="AJ209" s="51"/>
      <c r="BF209" s="51">
        <f t="shared" si="35"/>
        <v>0</v>
      </c>
      <c r="BG209" s="51"/>
      <c r="BP209" s="51"/>
      <c r="BS209" s="27" t="s">
        <v>97</v>
      </c>
      <c r="BT209" s="51"/>
      <c r="BW209" s="51"/>
    </row>
    <row r="210" spans="1:75">
      <c r="A210" s="27">
        <v>208</v>
      </c>
      <c r="B210" s="51" t="s">
        <v>341</v>
      </c>
      <c r="C210" t="s">
        <v>85</v>
      </c>
      <c r="D210" t="s">
        <v>342</v>
      </c>
      <c r="E210" t="s">
        <v>806</v>
      </c>
      <c r="F210" t="s">
        <v>171</v>
      </c>
      <c r="G210" t="s">
        <v>117</v>
      </c>
      <c r="H210" s="27" t="s">
        <v>1262</v>
      </c>
      <c r="I210" s="51" t="s">
        <v>89</v>
      </c>
      <c r="J210" s="129" t="s">
        <v>354</v>
      </c>
      <c r="K210" s="28">
        <v>43420</v>
      </c>
      <c r="L210" s="28"/>
      <c r="M210" t="s">
        <v>171</v>
      </c>
      <c r="N210" t="s">
        <v>172</v>
      </c>
      <c r="O210" s="27" t="s">
        <v>173</v>
      </c>
      <c r="P210" s="51" t="s">
        <v>99</v>
      </c>
      <c r="Q210" t="s">
        <v>119</v>
      </c>
      <c r="R210" s="27" t="s">
        <v>355</v>
      </c>
      <c r="S210" s="51">
        <f t="shared" si="27"/>
        <v>0</v>
      </c>
      <c r="T210">
        <f t="shared" si="28"/>
        <v>0</v>
      </c>
      <c r="U210">
        <f t="shared" si="29"/>
        <v>0</v>
      </c>
      <c r="V210">
        <f t="shared" si="30"/>
        <v>2</v>
      </c>
      <c r="W210">
        <f t="shared" si="31"/>
        <v>0</v>
      </c>
      <c r="X210">
        <f t="shared" si="32"/>
        <v>0</v>
      </c>
      <c r="Y210" s="53">
        <f t="shared" si="33"/>
        <v>2</v>
      </c>
      <c r="Z210" s="27">
        <f t="shared" si="34"/>
        <v>1</v>
      </c>
      <c r="AA210" s="51"/>
      <c r="AJ210" s="51"/>
      <c r="BF210" s="51">
        <f t="shared" si="35"/>
        <v>0</v>
      </c>
      <c r="BG210" s="51"/>
      <c r="BP210" s="51" t="s">
        <v>97</v>
      </c>
      <c r="BS210" s="27" t="s">
        <v>97</v>
      </c>
      <c r="BT210" s="51"/>
      <c r="BW210" s="51"/>
    </row>
    <row r="211" spans="1:75">
      <c r="A211" s="27">
        <v>209</v>
      </c>
      <c r="B211" s="51" t="s">
        <v>341</v>
      </c>
      <c r="C211" t="s">
        <v>85</v>
      </c>
      <c r="D211" t="s">
        <v>342</v>
      </c>
      <c r="E211" t="s">
        <v>806</v>
      </c>
      <c r="F211" t="s">
        <v>171</v>
      </c>
      <c r="G211" t="s">
        <v>117</v>
      </c>
      <c r="H211" s="27" t="s">
        <v>1262</v>
      </c>
      <c r="I211" s="51" t="s">
        <v>89</v>
      </c>
      <c r="J211" s="129" t="s">
        <v>356</v>
      </c>
      <c r="K211" s="28">
        <v>43403</v>
      </c>
      <c r="L211" s="28"/>
      <c r="M211" t="s">
        <v>171</v>
      </c>
      <c r="N211" t="s">
        <v>172</v>
      </c>
      <c r="O211" s="27" t="s">
        <v>173</v>
      </c>
      <c r="P211" s="51" t="s">
        <v>99</v>
      </c>
      <c r="Q211" t="s">
        <v>119</v>
      </c>
      <c r="R211" s="27" t="s">
        <v>357</v>
      </c>
      <c r="S211" s="51">
        <f t="shared" si="27"/>
        <v>0</v>
      </c>
      <c r="T211">
        <f t="shared" si="28"/>
        <v>0</v>
      </c>
      <c r="U211">
        <f t="shared" si="29"/>
        <v>0</v>
      </c>
      <c r="V211">
        <f t="shared" si="30"/>
        <v>2</v>
      </c>
      <c r="W211">
        <f t="shared" si="31"/>
        <v>0</v>
      </c>
      <c r="X211">
        <f t="shared" si="32"/>
        <v>0</v>
      </c>
      <c r="Y211" s="53">
        <f t="shared" si="33"/>
        <v>2</v>
      </c>
      <c r="Z211" s="27">
        <f t="shared" si="34"/>
        <v>1</v>
      </c>
      <c r="AA211" s="51"/>
      <c r="AJ211" s="51"/>
      <c r="BF211" s="51">
        <f t="shared" si="35"/>
        <v>0</v>
      </c>
      <c r="BG211" s="51"/>
      <c r="BP211" s="51" t="s">
        <v>97</v>
      </c>
      <c r="BS211" s="27" t="s">
        <v>97</v>
      </c>
      <c r="BT211" s="51"/>
      <c r="BW211" s="51"/>
    </row>
    <row r="212" spans="1:75">
      <c r="A212" s="27">
        <v>210</v>
      </c>
      <c r="B212" s="51" t="s">
        <v>341</v>
      </c>
      <c r="C212" t="s">
        <v>85</v>
      </c>
      <c r="D212" t="s">
        <v>342</v>
      </c>
      <c r="E212" t="s">
        <v>806</v>
      </c>
      <c r="F212" t="s">
        <v>171</v>
      </c>
      <c r="G212" t="s">
        <v>117</v>
      </c>
      <c r="H212" s="27" t="s">
        <v>1262</v>
      </c>
      <c r="I212" s="51" t="s">
        <v>89</v>
      </c>
      <c r="J212" s="129" t="s">
        <v>358</v>
      </c>
      <c r="K212" s="28">
        <v>43650</v>
      </c>
      <c r="L212" s="28"/>
      <c r="M212" t="s">
        <v>171</v>
      </c>
      <c r="N212" t="s">
        <v>172</v>
      </c>
      <c r="O212" s="27" t="s">
        <v>173</v>
      </c>
      <c r="P212" s="51" t="s">
        <v>99</v>
      </c>
      <c r="Q212" t="s">
        <v>119</v>
      </c>
      <c r="R212" s="27" t="s">
        <v>359</v>
      </c>
      <c r="S212" s="51">
        <f t="shared" si="27"/>
        <v>0</v>
      </c>
      <c r="T212">
        <f t="shared" si="28"/>
        <v>0</v>
      </c>
      <c r="U212">
        <f t="shared" si="29"/>
        <v>0</v>
      </c>
      <c r="V212">
        <f t="shared" si="30"/>
        <v>1</v>
      </c>
      <c r="W212">
        <f t="shared" si="31"/>
        <v>0</v>
      </c>
      <c r="X212">
        <f t="shared" si="32"/>
        <v>0</v>
      </c>
      <c r="Y212" s="53">
        <f t="shared" si="33"/>
        <v>1</v>
      </c>
      <c r="Z212" s="27">
        <f t="shared" si="34"/>
        <v>1</v>
      </c>
      <c r="AA212" s="51"/>
      <c r="AJ212" s="51"/>
      <c r="BF212" s="51">
        <f t="shared" si="35"/>
        <v>0</v>
      </c>
      <c r="BG212" s="51"/>
      <c r="BP212" s="51"/>
      <c r="BS212" s="27" t="s">
        <v>97</v>
      </c>
      <c r="BT212" s="51"/>
      <c r="BW212" s="51"/>
    </row>
    <row r="213" spans="1:75">
      <c r="A213" s="27">
        <v>211</v>
      </c>
      <c r="B213" s="51" t="s">
        <v>341</v>
      </c>
      <c r="C213" t="s">
        <v>85</v>
      </c>
      <c r="D213" t="s">
        <v>342</v>
      </c>
      <c r="E213" t="s">
        <v>806</v>
      </c>
      <c r="F213" t="s">
        <v>171</v>
      </c>
      <c r="G213" t="s">
        <v>117</v>
      </c>
      <c r="H213" s="27" t="s">
        <v>1262</v>
      </c>
      <c r="I213" s="51" t="s">
        <v>89</v>
      </c>
      <c r="J213" s="129" t="s">
        <v>360</v>
      </c>
      <c r="K213" s="28">
        <v>41579</v>
      </c>
      <c r="L213" s="28"/>
      <c r="M213" t="s">
        <v>171</v>
      </c>
      <c r="N213" t="s">
        <v>172</v>
      </c>
      <c r="O213" s="27" t="s">
        <v>173</v>
      </c>
      <c r="P213" s="51" t="s">
        <v>99</v>
      </c>
      <c r="Q213" t="s">
        <v>119</v>
      </c>
      <c r="R213" s="27" t="s">
        <v>361</v>
      </c>
      <c r="S213" s="51">
        <f t="shared" si="27"/>
        <v>2</v>
      </c>
      <c r="T213">
        <f t="shared" si="28"/>
        <v>0</v>
      </c>
      <c r="U213">
        <f t="shared" si="29"/>
        <v>0</v>
      </c>
      <c r="V213">
        <f t="shared" si="30"/>
        <v>0</v>
      </c>
      <c r="W213">
        <f t="shared" si="31"/>
        <v>0</v>
      </c>
      <c r="X213">
        <f t="shared" si="32"/>
        <v>0</v>
      </c>
      <c r="Y213" s="53">
        <f t="shared" si="33"/>
        <v>2</v>
      </c>
      <c r="Z213" s="27">
        <f t="shared" si="34"/>
        <v>1</v>
      </c>
      <c r="AA213" s="51" t="s">
        <v>97</v>
      </c>
      <c r="AB213" t="s">
        <v>97</v>
      </c>
      <c r="AJ213" s="51"/>
      <c r="BF213" s="51">
        <f t="shared" si="35"/>
        <v>0</v>
      </c>
      <c r="BG213" s="51"/>
      <c r="BP213" s="51"/>
      <c r="BT213" s="51"/>
      <c r="BW213" s="51"/>
    </row>
    <row r="214" spans="1:75">
      <c r="A214" s="27">
        <v>212</v>
      </c>
      <c r="B214" s="51" t="s">
        <v>341</v>
      </c>
      <c r="C214" t="s">
        <v>85</v>
      </c>
      <c r="D214" t="s">
        <v>342</v>
      </c>
      <c r="E214" t="s">
        <v>806</v>
      </c>
      <c r="F214" t="s">
        <v>171</v>
      </c>
      <c r="G214" t="s">
        <v>117</v>
      </c>
      <c r="H214" s="27" t="s">
        <v>1262</v>
      </c>
      <c r="I214" s="51" t="s">
        <v>89</v>
      </c>
      <c r="J214" s="129" t="s">
        <v>1216</v>
      </c>
      <c r="K214" s="28">
        <v>44529</v>
      </c>
      <c r="L214" s="28"/>
      <c r="M214" t="s">
        <v>171</v>
      </c>
      <c r="N214" t="s">
        <v>172</v>
      </c>
      <c r="O214" s="27" t="s">
        <v>173</v>
      </c>
      <c r="P214" s="51" t="s">
        <v>99</v>
      </c>
      <c r="Q214" t="s">
        <v>95</v>
      </c>
      <c r="R214" s="27" t="s">
        <v>1217</v>
      </c>
      <c r="S214" s="51">
        <f t="shared" si="27"/>
        <v>0</v>
      </c>
      <c r="T214">
        <f t="shared" si="28"/>
        <v>0</v>
      </c>
      <c r="U214">
        <f t="shared" si="29"/>
        <v>0</v>
      </c>
      <c r="V214">
        <f t="shared" si="30"/>
        <v>1</v>
      </c>
      <c r="W214">
        <f t="shared" si="31"/>
        <v>0</v>
      </c>
      <c r="X214">
        <f t="shared" si="32"/>
        <v>0</v>
      </c>
      <c r="Y214" s="53">
        <f t="shared" si="33"/>
        <v>1</v>
      </c>
      <c r="Z214" s="27">
        <f t="shared" si="34"/>
        <v>1</v>
      </c>
      <c r="AA214" s="51"/>
      <c r="AJ214" s="51"/>
      <c r="BF214" s="51">
        <f t="shared" si="35"/>
        <v>0</v>
      </c>
      <c r="BG214" s="51"/>
      <c r="BP214" s="51"/>
      <c r="BS214" s="27" t="s">
        <v>869</v>
      </c>
      <c r="BT214" s="51"/>
      <c r="BW214" s="51"/>
    </row>
    <row r="215" spans="1:75">
      <c r="A215" s="27">
        <v>213</v>
      </c>
      <c r="B215" s="51" t="s">
        <v>341</v>
      </c>
      <c r="C215" t="s">
        <v>85</v>
      </c>
      <c r="D215" t="s">
        <v>342</v>
      </c>
      <c r="E215" t="s">
        <v>806</v>
      </c>
      <c r="F215" t="s">
        <v>171</v>
      </c>
      <c r="G215" t="s">
        <v>117</v>
      </c>
      <c r="H215" s="27" t="s">
        <v>1262</v>
      </c>
      <c r="I215" s="51" t="s">
        <v>89</v>
      </c>
      <c r="J215" s="64" t="s">
        <v>1338</v>
      </c>
      <c r="K215" s="28">
        <v>44716</v>
      </c>
      <c r="L215" s="58">
        <v>1</v>
      </c>
      <c r="M215" t="s">
        <v>171</v>
      </c>
      <c r="N215" t="s">
        <v>172</v>
      </c>
      <c r="O215" s="27" t="s">
        <v>173</v>
      </c>
      <c r="P215" s="51" t="s">
        <v>1333</v>
      </c>
      <c r="Q215" t="s">
        <v>1339</v>
      </c>
      <c r="R215" s="27" t="s">
        <v>1340</v>
      </c>
      <c r="S215" s="51">
        <f t="shared" si="27"/>
        <v>0</v>
      </c>
      <c r="T215">
        <f t="shared" si="28"/>
        <v>0</v>
      </c>
      <c r="U215">
        <f t="shared" si="29"/>
        <v>0</v>
      </c>
      <c r="V215">
        <f t="shared" si="30"/>
        <v>3</v>
      </c>
      <c r="W215">
        <f t="shared" si="31"/>
        <v>0</v>
      </c>
      <c r="X215">
        <f t="shared" si="32"/>
        <v>0</v>
      </c>
      <c r="Y215" s="53">
        <f t="shared" si="33"/>
        <v>3</v>
      </c>
      <c r="Z215" s="27">
        <f t="shared" si="34"/>
        <v>1</v>
      </c>
      <c r="AA215" s="51"/>
      <c r="AJ215" s="51"/>
      <c r="BF215" s="51">
        <f t="shared" si="35"/>
        <v>0</v>
      </c>
      <c r="BG215" s="61"/>
      <c r="BP215" s="51" t="s">
        <v>97</v>
      </c>
      <c r="BR215" t="s">
        <v>97</v>
      </c>
      <c r="BS215" s="27" t="s">
        <v>97</v>
      </c>
      <c r="BT215" s="51"/>
      <c r="BW215" s="51"/>
    </row>
    <row r="216" spans="1:75">
      <c r="A216" s="27">
        <v>214</v>
      </c>
      <c r="B216" s="51" t="s">
        <v>362</v>
      </c>
      <c r="C216" t="s">
        <v>368</v>
      </c>
      <c r="D216" t="s">
        <v>408</v>
      </c>
      <c r="E216" t="s">
        <v>806</v>
      </c>
      <c r="F216" t="s">
        <v>365</v>
      </c>
      <c r="G216" t="s">
        <v>89</v>
      </c>
      <c r="H216" s="52" t="s">
        <v>1341</v>
      </c>
      <c r="I216" s="51" t="s">
        <v>89</v>
      </c>
      <c r="J216" s="62" t="s">
        <v>369</v>
      </c>
      <c r="K216" s="28">
        <v>41669</v>
      </c>
      <c r="L216" s="28"/>
      <c r="M216" t="s">
        <v>171</v>
      </c>
      <c r="N216" t="s">
        <v>172</v>
      </c>
      <c r="O216" s="27" t="s">
        <v>173</v>
      </c>
      <c r="P216" s="51" t="s">
        <v>132</v>
      </c>
      <c r="Q216" t="s">
        <v>122</v>
      </c>
      <c r="R216" s="27" t="s">
        <v>370</v>
      </c>
      <c r="S216" s="51">
        <f t="shared" si="27"/>
        <v>0</v>
      </c>
      <c r="T216">
        <f t="shared" si="28"/>
        <v>0</v>
      </c>
      <c r="U216">
        <f t="shared" si="29"/>
        <v>0</v>
      </c>
      <c r="V216">
        <f t="shared" si="30"/>
        <v>1</v>
      </c>
      <c r="W216">
        <f t="shared" si="31"/>
        <v>0</v>
      </c>
      <c r="X216">
        <f t="shared" si="32"/>
        <v>0</v>
      </c>
      <c r="Y216" s="53">
        <f t="shared" si="33"/>
        <v>1</v>
      </c>
      <c r="Z216" s="27">
        <f t="shared" si="34"/>
        <v>1</v>
      </c>
      <c r="AA216" s="51"/>
      <c r="AJ216" s="51"/>
      <c r="BF216" s="51">
        <f t="shared" si="35"/>
        <v>0</v>
      </c>
      <c r="BG216" s="51"/>
      <c r="BP216" s="51" t="s">
        <v>97</v>
      </c>
      <c r="BT216" s="51"/>
      <c r="BW216" s="51"/>
    </row>
    <row r="217" spans="1:75">
      <c r="A217" s="27">
        <v>215</v>
      </c>
      <c r="B217" s="51" t="s">
        <v>362</v>
      </c>
      <c r="C217" t="s">
        <v>85</v>
      </c>
      <c r="D217" t="s">
        <v>364</v>
      </c>
      <c r="E217" t="s">
        <v>87</v>
      </c>
      <c r="F217" t="s">
        <v>365</v>
      </c>
      <c r="G217" t="s">
        <v>89</v>
      </c>
      <c r="H217" s="52" t="s">
        <v>1341</v>
      </c>
      <c r="I217" s="51" t="s">
        <v>89</v>
      </c>
      <c r="J217" s="62" t="s">
        <v>371</v>
      </c>
      <c r="K217" s="28">
        <v>42059</v>
      </c>
      <c r="L217" s="28"/>
      <c r="M217" t="s">
        <v>106</v>
      </c>
      <c r="N217" t="s">
        <v>107</v>
      </c>
      <c r="O217" s="27" t="s">
        <v>93</v>
      </c>
      <c r="P217" s="51" t="s">
        <v>99</v>
      </c>
      <c r="Q217" t="s">
        <v>122</v>
      </c>
      <c r="R217" s="27" t="s">
        <v>372</v>
      </c>
      <c r="S217" s="51">
        <f t="shared" si="27"/>
        <v>1</v>
      </c>
      <c r="T217">
        <f t="shared" si="28"/>
        <v>0</v>
      </c>
      <c r="U217">
        <f t="shared" si="29"/>
        <v>0</v>
      </c>
      <c r="V217">
        <f t="shared" si="30"/>
        <v>0</v>
      </c>
      <c r="W217">
        <f t="shared" si="31"/>
        <v>0</v>
      </c>
      <c r="X217">
        <f t="shared" si="32"/>
        <v>0</v>
      </c>
      <c r="Y217" s="53">
        <f t="shared" si="33"/>
        <v>1</v>
      </c>
      <c r="Z217" s="27">
        <f t="shared" si="34"/>
        <v>1</v>
      </c>
      <c r="AA217" s="51"/>
      <c r="AB217" t="s">
        <v>97</v>
      </c>
      <c r="AJ217" s="51"/>
      <c r="BF217" s="51">
        <f t="shared" si="35"/>
        <v>0</v>
      </c>
      <c r="BG217" s="51"/>
      <c r="BP217" s="51"/>
      <c r="BT217" s="51"/>
      <c r="BW217" s="51"/>
    </row>
    <row r="218" spans="1:75">
      <c r="A218" s="27">
        <v>216</v>
      </c>
      <c r="B218" s="51" t="s">
        <v>362</v>
      </c>
      <c r="C218" t="s">
        <v>85</v>
      </c>
      <c r="D218" t="s">
        <v>364</v>
      </c>
      <c r="E218" t="s">
        <v>87</v>
      </c>
      <c r="F218" t="s">
        <v>365</v>
      </c>
      <c r="G218" t="s">
        <v>89</v>
      </c>
      <c r="H218" s="52" t="s">
        <v>1341</v>
      </c>
      <c r="I218" s="51" t="s">
        <v>89</v>
      </c>
      <c r="J218" s="62" t="s">
        <v>373</v>
      </c>
      <c r="K218" s="28">
        <v>42572</v>
      </c>
      <c r="L218" s="28"/>
      <c r="M218" t="s">
        <v>106</v>
      </c>
      <c r="N218" t="s">
        <v>107</v>
      </c>
      <c r="O218" s="27" t="s">
        <v>93</v>
      </c>
      <c r="P218" s="51" t="s">
        <v>99</v>
      </c>
      <c r="Q218" t="s">
        <v>332</v>
      </c>
      <c r="R218" s="27" t="s">
        <v>374</v>
      </c>
      <c r="S218" s="51">
        <f t="shared" si="27"/>
        <v>0</v>
      </c>
      <c r="T218">
        <f t="shared" si="28"/>
        <v>8</v>
      </c>
      <c r="U218">
        <f t="shared" si="29"/>
        <v>0</v>
      </c>
      <c r="V218">
        <f t="shared" si="30"/>
        <v>1</v>
      </c>
      <c r="W218">
        <f t="shared" si="31"/>
        <v>1</v>
      </c>
      <c r="X218">
        <f t="shared" si="32"/>
        <v>0</v>
      </c>
      <c r="Y218" s="53">
        <f t="shared" si="33"/>
        <v>10</v>
      </c>
      <c r="Z218" s="27">
        <f t="shared" si="34"/>
        <v>3</v>
      </c>
      <c r="AA218" s="51"/>
      <c r="AJ218" s="51" t="s">
        <v>97</v>
      </c>
      <c r="AK218" t="s">
        <v>97</v>
      </c>
      <c r="AM218" t="s">
        <v>97</v>
      </c>
      <c r="AT218" t="s">
        <v>97</v>
      </c>
      <c r="AV218" t="s">
        <v>97</v>
      </c>
      <c r="AX218" t="s">
        <v>97</v>
      </c>
      <c r="AZ218" t="s">
        <v>97</v>
      </c>
      <c r="BA218" t="s">
        <v>97</v>
      </c>
      <c r="BF218" s="51">
        <f t="shared" si="35"/>
        <v>0</v>
      </c>
      <c r="BG218" s="51"/>
      <c r="BP218" s="51"/>
      <c r="BQ218" t="s">
        <v>97</v>
      </c>
      <c r="BT218" s="51"/>
      <c r="BU218" t="s">
        <v>97</v>
      </c>
      <c r="BW218" s="51"/>
    </row>
    <row r="219" spans="1:75">
      <c r="A219" s="27">
        <v>217</v>
      </c>
      <c r="B219" s="51" t="s">
        <v>362</v>
      </c>
      <c r="C219" t="s">
        <v>375</v>
      </c>
      <c r="D219" t="s">
        <v>430</v>
      </c>
      <c r="E219" t="s">
        <v>806</v>
      </c>
      <c r="F219" t="s">
        <v>365</v>
      </c>
      <c r="G219" t="s">
        <v>89</v>
      </c>
      <c r="H219" s="52" t="s">
        <v>1341</v>
      </c>
      <c r="I219" s="51" t="s">
        <v>89</v>
      </c>
      <c r="J219" s="129" t="s">
        <v>376</v>
      </c>
      <c r="K219" s="28">
        <v>42704</v>
      </c>
      <c r="L219" s="28"/>
      <c r="M219" t="s">
        <v>171</v>
      </c>
      <c r="N219" t="s">
        <v>172</v>
      </c>
      <c r="O219" s="27" t="s">
        <v>173</v>
      </c>
      <c r="P219" s="51" t="s">
        <v>94</v>
      </c>
      <c r="Q219" t="s">
        <v>95</v>
      </c>
      <c r="R219" s="27" t="s">
        <v>377</v>
      </c>
      <c r="S219" s="51">
        <f t="shared" si="27"/>
        <v>0</v>
      </c>
      <c r="T219">
        <f t="shared" si="28"/>
        <v>1</v>
      </c>
      <c r="U219">
        <f t="shared" si="29"/>
        <v>1</v>
      </c>
      <c r="V219">
        <f t="shared" si="30"/>
        <v>0</v>
      </c>
      <c r="W219">
        <f t="shared" si="31"/>
        <v>0</v>
      </c>
      <c r="X219">
        <f t="shared" si="32"/>
        <v>0</v>
      </c>
      <c r="Y219" s="53">
        <f t="shared" si="33"/>
        <v>2</v>
      </c>
      <c r="Z219" s="27">
        <f t="shared" si="34"/>
        <v>2</v>
      </c>
      <c r="AA219" s="51"/>
      <c r="AJ219" s="51"/>
      <c r="AX219" t="s">
        <v>97</v>
      </c>
      <c r="BF219" s="51">
        <f t="shared" si="35"/>
        <v>0</v>
      </c>
      <c r="BG219" s="51"/>
      <c r="BM219" t="s">
        <v>97</v>
      </c>
      <c r="BP219" s="51"/>
      <c r="BT219" s="51"/>
      <c r="BW219" s="51"/>
    </row>
    <row r="220" spans="1:75">
      <c r="A220" s="27">
        <v>218</v>
      </c>
      <c r="B220" s="51" t="s">
        <v>362</v>
      </c>
      <c r="C220" t="s">
        <v>85</v>
      </c>
      <c r="D220" t="s">
        <v>381</v>
      </c>
      <c r="E220" t="s">
        <v>87</v>
      </c>
      <c r="F220" t="s">
        <v>365</v>
      </c>
      <c r="G220" t="s">
        <v>89</v>
      </c>
      <c r="H220" s="52" t="s">
        <v>1341</v>
      </c>
      <c r="I220" s="51" t="s">
        <v>89</v>
      </c>
      <c r="J220" s="62" t="s">
        <v>177</v>
      </c>
      <c r="K220" s="28">
        <v>42738</v>
      </c>
      <c r="L220" s="28"/>
      <c r="M220" t="s">
        <v>106</v>
      </c>
      <c r="N220" t="s">
        <v>107</v>
      </c>
      <c r="O220" s="27" t="s">
        <v>93</v>
      </c>
      <c r="P220" s="51" t="s">
        <v>132</v>
      </c>
      <c r="Q220" t="s">
        <v>122</v>
      </c>
      <c r="R220" s="27" t="s">
        <v>382</v>
      </c>
      <c r="S220" s="51">
        <f t="shared" si="27"/>
        <v>0</v>
      </c>
      <c r="T220">
        <f t="shared" si="28"/>
        <v>0</v>
      </c>
      <c r="U220">
        <f t="shared" si="29"/>
        <v>0</v>
      </c>
      <c r="V220">
        <f t="shared" si="30"/>
        <v>1</v>
      </c>
      <c r="W220">
        <f t="shared" si="31"/>
        <v>1</v>
      </c>
      <c r="X220">
        <f t="shared" si="32"/>
        <v>0</v>
      </c>
      <c r="Y220" s="53">
        <f t="shared" si="33"/>
        <v>2</v>
      </c>
      <c r="Z220" s="27">
        <f t="shared" si="34"/>
        <v>2</v>
      </c>
      <c r="AA220" s="51"/>
      <c r="AJ220" s="51"/>
      <c r="BF220" s="51">
        <f t="shared" si="35"/>
        <v>0</v>
      </c>
      <c r="BG220" s="51"/>
      <c r="BP220" s="51"/>
      <c r="BR220" t="s">
        <v>97</v>
      </c>
      <c r="BT220" s="51"/>
      <c r="BU220" t="s">
        <v>97</v>
      </c>
      <c r="BW220" s="51"/>
    </row>
    <row r="221" spans="1:75">
      <c r="A221" s="27">
        <v>219</v>
      </c>
      <c r="B221" s="51" t="s">
        <v>362</v>
      </c>
      <c r="C221" t="s">
        <v>85</v>
      </c>
      <c r="D221" t="s">
        <v>364</v>
      </c>
      <c r="E221" t="s">
        <v>87</v>
      </c>
      <c r="F221" t="s">
        <v>365</v>
      </c>
      <c r="G221" t="s">
        <v>89</v>
      </c>
      <c r="H221" s="52" t="s">
        <v>1341</v>
      </c>
      <c r="I221" s="51" t="s">
        <v>89</v>
      </c>
      <c r="J221" s="62" t="s">
        <v>383</v>
      </c>
      <c r="K221" s="28">
        <v>42766</v>
      </c>
      <c r="L221" s="28"/>
      <c r="M221" t="s">
        <v>106</v>
      </c>
      <c r="N221" t="s">
        <v>107</v>
      </c>
      <c r="O221" s="27" t="s">
        <v>93</v>
      </c>
      <c r="P221" s="51" t="s">
        <v>99</v>
      </c>
      <c r="Q221" t="s">
        <v>119</v>
      </c>
      <c r="R221" s="27" t="s">
        <v>384</v>
      </c>
      <c r="S221" s="51">
        <f t="shared" si="27"/>
        <v>1</v>
      </c>
      <c r="T221">
        <f t="shared" si="28"/>
        <v>1</v>
      </c>
      <c r="U221">
        <f t="shared" si="29"/>
        <v>0</v>
      </c>
      <c r="V221">
        <f t="shared" si="30"/>
        <v>0</v>
      </c>
      <c r="W221">
        <f t="shared" si="31"/>
        <v>0</v>
      </c>
      <c r="X221">
        <f t="shared" si="32"/>
        <v>0</v>
      </c>
      <c r="Y221" s="53">
        <f t="shared" si="33"/>
        <v>2</v>
      </c>
      <c r="Z221" s="27">
        <f t="shared" si="34"/>
        <v>2</v>
      </c>
      <c r="AA221" s="51"/>
      <c r="AB221" t="s">
        <v>97</v>
      </c>
      <c r="AJ221" s="51"/>
      <c r="AU221" t="s">
        <v>97</v>
      </c>
      <c r="BF221" s="51">
        <f t="shared" si="35"/>
        <v>0</v>
      </c>
      <c r="BG221" s="51"/>
      <c r="BP221" s="51"/>
      <c r="BT221" s="51"/>
      <c r="BW221" s="51"/>
    </row>
    <row r="222" spans="1:75">
      <c r="A222" s="27">
        <v>220</v>
      </c>
      <c r="B222" s="51" t="s">
        <v>362</v>
      </c>
      <c r="C222" t="s">
        <v>85</v>
      </c>
      <c r="D222" t="s">
        <v>385</v>
      </c>
      <c r="E222" t="s">
        <v>87</v>
      </c>
      <c r="F222" t="s">
        <v>365</v>
      </c>
      <c r="G222" t="s">
        <v>89</v>
      </c>
      <c r="H222" s="52" t="s">
        <v>1341</v>
      </c>
      <c r="I222" s="51" t="s">
        <v>89</v>
      </c>
      <c r="J222" s="129" t="s">
        <v>386</v>
      </c>
      <c r="K222" s="28">
        <v>42941</v>
      </c>
      <c r="L222" s="28"/>
      <c r="M222" t="s">
        <v>379</v>
      </c>
      <c r="N222" t="s">
        <v>380</v>
      </c>
      <c r="O222" s="27" t="s">
        <v>93</v>
      </c>
      <c r="P222" s="51" t="s">
        <v>99</v>
      </c>
      <c r="Q222" t="s">
        <v>122</v>
      </c>
      <c r="R222" s="27" t="s">
        <v>387</v>
      </c>
      <c r="S222" s="51">
        <f t="shared" si="27"/>
        <v>1</v>
      </c>
      <c r="T222">
        <f t="shared" si="28"/>
        <v>0</v>
      </c>
      <c r="U222">
        <f t="shared" si="29"/>
        <v>0</v>
      </c>
      <c r="V222">
        <f t="shared" si="30"/>
        <v>0</v>
      </c>
      <c r="W222">
        <f t="shared" si="31"/>
        <v>0</v>
      </c>
      <c r="X222">
        <f t="shared" si="32"/>
        <v>0</v>
      </c>
      <c r="Y222" s="53">
        <f t="shared" si="33"/>
        <v>1</v>
      </c>
      <c r="Z222" s="27">
        <f t="shared" si="34"/>
        <v>1</v>
      </c>
      <c r="AA222" s="51"/>
      <c r="AI222" s="27" t="s">
        <v>97</v>
      </c>
      <c r="AJ222" s="51"/>
      <c r="BF222" s="51">
        <f t="shared" si="35"/>
        <v>0</v>
      </c>
      <c r="BG222" s="51"/>
      <c r="BP222" s="51"/>
      <c r="BT222" s="51"/>
      <c r="BW222" s="51"/>
    </row>
    <row r="223" spans="1:75">
      <c r="A223" s="27">
        <v>221</v>
      </c>
      <c r="B223" s="51" t="s">
        <v>362</v>
      </c>
      <c r="C223" t="s">
        <v>85</v>
      </c>
      <c r="D223" t="s">
        <v>364</v>
      </c>
      <c r="E223" t="s">
        <v>87</v>
      </c>
      <c r="F223" t="s">
        <v>365</v>
      </c>
      <c r="G223" t="s">
        <v>89</v>
      </c>
      <c r="H223" s="52" t="s">
        <v>1341</v>
      </c>
      <c r="I223" s="51" t="s">
        <v>89</v>
      </c>
      <c r="J223" s="62" t="s">
        <v>388</v>
      </c>
      <c r="K223" s="28">
        <v>43033</v>
      </c>
      <c r="L223" s="28"/>
      <c r="M223" t="s">
        <v>106</v>
      </c>
      <c r="N223" t="s">
        <v>107</v>
      </c>
      <c r="O223" s="27" t="s">
        <v>93</v>
      </c>
      <c r="P223" s="51" t="s">
        <v>99</v>
      </c>
      <c r="Q223" t="s">
        <v>332</v>
      </c>
      <c r="R223" s="27" t="s">
        <v>389</v>
      </c>
      <c r="S223" s="51">
        <f t="shared" si="27"/>
        <v>0</v>
      </c>
      <c r="T223">
        <f t="shared" si="28"/>
        <v>4</v>
      </c>
      <c r="U223">
        <f t="shared" si="29"/>
        <v>0</v>
      </c>
      <c r="V223">
        <f t="shared" si="30"/>
        <v>0</v>
      </c>
      <c r="W223">
        <f t="shared" si="31"/>
        <v>1</v>
      </c>
      <c r="X223">
        <f t="shared" si="32"/>
        <v>0</v>
      </c>
      <c r="Y223" s="53">
        <f t="shared" si="33"/>
        <v>5</v>
      </c>
      <c r="Z223" s="27">
        <f t="shared" si="34"/>
        <v>2</v>
      </c>
      <c r="AA223" s="51"/>
      <c r="AJ223" s="51"/>
      <c r="AV223" t="s">
        <v>97</v>
      </c>
      <c r="AX223" t="s">
        <v>97</v>
      </c>
      <c r="AZ223" t="s">
        <v>97</v>
      </c>
      <c r="BA223" t="s">
        <v>97</v>
      </c>
      <c r="BF223" s="51">
        <f t="shared" si="35"/>
        <v>0</v>
      </c>
      <c r="BG223" s="51"/>
      <c r="BP223" s="51"/>
      <c r="BT223" s="51"/>
      <c r="BU223" t="s">
        <v>97</v>
      </c>
      <c r="BW223" s="51"/>
    </row>
    <row r="224" spans="1:75">
      <c r="A224" s="27">
        <v>222</v>
      </c>
      <c r="B224" s="51" t="s">
        <v>362</v>
      </c>
      <c r="C224" t="s">
        <v>85</v>
      </c>
      <c r="D224" t="s">
        <v>1342</v>
      </c>
      <c r="E224" t="s">
        <v>806</v>
      </c>
      <c r="F224" t="s">
        <v>365</v>
      </c>
      <c r="G224" t="s">
        <v>89</v>
      </c>
      <c r="H224" s="52" t="s">
        <v>1341</v>
      </c>
      <c r="I224" s="51" t="s">
        <v>89</v>
      </c>
      <c r="J224" s="129" t="s">
        <v>390</v>
      </c>
      <c r="K224" s="28">
        <v>43059</v>
      </c>
      <c r="L224" s="28"/>
      <c r="M224" t="s">
        <v>171</v>
      </c>
      <c r="N224" t="s">
        <v>172</v>
      </c>
      <c r="O224" s="27" t="s">
        <v>173</v>
      </c>
      <c r="P224" s="51" t="s">
        <v>132</v>
      </c>
      <c r="Q224" t="s">
        <v>122</v>
      </c>
      <c r="R224" s="27" t="s">
        <v>391</v>
      </c>
      <c r="S224" s="51">
        <f t="shared" si="27"/>
        <v>0</v>
      </c>
      <c r="T224">
        <f t="shared" si="28"/>
        <v>0</v>
      </c>
      <c r="U224">
        <f t="shared" si="29"/>
        <v>0</v>
      </c>
      <c r="V224">
        <f t="shared" si="30"/>
        <v>3</v>
      </c>
      <c r="W224">
        <f t="shared" si="31"/>
        <v>0</v>
      </c>
      <c r="X224">
        <f t="shared" si="32"/>
        <v>0</v>
      </c>
      <c r="Y224" s="53">
        <f t="shared" si="33"/>
        <v>3</v>
      </c>
      <c r="Z224" s="27">
        <f t="shared" si="34"/>
        <v>1</v>
      </c>
      <c r="AA224" s="51"/>
      <c r="AJ224" s="51"/>
      <c r="BF224" s="51">
        <f t="shared" si="35"/>
        <v>0</v>
      </c>
      <c r="BG224" s="51"/>
      <c r="BP224" s="51" t="s">
        <v>97</v>
      </c>
      <c r="BQ224" t="s">
        <v>97</v>
      </c>
      <c r="BS224" s="27" t="s">
        <v>97</v>
      </c>
      <c r="BT224" s="51"/>
      <c r="BW224" s="51"/>
    </row>
    <row r="225" spans="1:76">
      <c r="A225" s="27">
        <v>223</v>
      </c>
      <c r="B225" s="51" t="s">
        <v>362</v>
      </c>
      <c r="C225" t="s">
        <v>85</v>
      </c>
      <c r="D225" t="s">
        <v>392</v>
      </c>
      <c r="E225" t="s">
        <v>806</v>
      </c>
      <c r="F225" t="s">
        <v>365</v>
      </c>
      <c r="G225" t="s">
        <v>89</v>
      </c>
      <c r="H225" s="52" t="s">
        <v>1341</v>
      </c>
      <c r="I225" s="51" t="s">
        <v>89</v>
      </c>
      <c r="J225" s="129" t="s">
        <v>393</v>
      </c>
      <c r="K225" s="28">
        <v>43273</v>
      </c>
      <c r="L225" s="28"/>
      <c r="M225" t="s">
        <v>171</v>
      </c>
      <c r="N225" t="s">
        <v>172</v>
      </c>
      <c r="O225" s="27" t="s">
        <v>173</v>
      </c>
      <c r="P225" s="51" t="s">
        <v>99</v>
      </c>
      <c r="Q225" t="s">
        <v>122</v>
      </c>
      <c r="R225" s="27" t="s">
        <v>394</v>
      </c>
      <c r="S225" s="51">
        <f t="shared" si="27"/>
        <v>0</v>
      </c>
      <c r="T225">
        <f t="shared" si="28"/>
        <v>0</v>
      </c>
      <c r="U225">
        <f t="shared" si="29"/>
        <v>0</v>
      </c>
      <c r="V225">
        <f t="shared" si="30"/>
        <v>2</v>
      </c>
      <c r="W225">
        <f t="shared" si="31"/>
        <v>0</v>
      </c>
      <c r="X225">
        <f t="shared" si="32"/>
        <v>0</v>
      </c>
      <c r="Y225" s="53">
        <f t="shared" si="33"/>
        <v>2</v>
      </c>
      <c r="Z225" s="27">
        <f t="shared" si="34"/>
        <v>1</v>
      </c>
      <c r="AA225" s="51"/>
      <c r="AJ225" s="51"/>
      <c r="BF225" s="51">
        <f t="shared" si="35"/>
        <v>0</v>
      </c>
      <c r="BG225" s="51"/>
      <c r="BP225" s="51"/>
      <c r="BR225" t="s">
        <v>97</v>
      </c>
      <c r="BS225" s="27" t="s">
        <v>97</v>
      </c>
      <c r="BT225" s="51"/>
      <c r="BW225" s="51"/>
    </row>
    <row r="226" spans="1:76">
      <c r="A226" s="27">
        <v>224</v>
      </c>
      <c r="B226" s="51" t="s">
        <v>362</v>
      </c>
      <c r="C226" t="s">
        <v>85</v>
      </c>
      <c r="D226" t="s">
        <v>364</v>
      </c>
      <c r="E226" t="s">
        <v>87</v>
      </c>
      <c r="F226" t="s">
        <v>365</v>
      </c>
      <c r="G226" t="s">
        <v>89</v>
      </c>
      <c r="H226" s="52" t="s">
        <v>1341</v>
      </c>
      <c r="I226" s="51" t="s">
        <v>89</v>
      </c>
      <c r="J226" s="62" t="s">
        <v>395</v>
      </c>
      <c r="K226" s="28">
        <v>43194</v>
      </c>
      <c r="L226" s="28"/>
      <c r="M226" t="s">
        <v>106</v>
      </c>
      <c r="N226" t="s">
        <v>107</v>
      </c>
      <c r="O226" s="27" t="s">
        <v>93</v>
      </c>
      <c r="P226" s="51" t="s">
        <v>99</v>
      </c>
      <c r="Q226" t="s">
        <v>95</v>
      </c>
      <c r="R226" s="27" t="s">
        <v>396</v>
      </c>
      <c r="S226" s="51">
        <f t="shared" si="27"/>
        <v>0</v>
      </c>
      <c r="T226">
        <f t="shared" si="28"/>
        <v>5</v>
      </c>
      <c r="U226">
        <f t="shared" si="29"/>
        <v>0</v>
      </c>
      <c r="V226">
        <f t="shared" si="30"/>
        <v>0</v>
      </c>
      <c r="W226">
        <f t="shared" si="31"/>
        <v>2</v>
      </c>
      <c r="X226">
        <f t="shared" si="32"/>
        <v>0</v>
      </c>
      <c r="Y226" s="53">
        <f t="shared" si="33"/>
        <v>7</v>
      </c>
      <c r="Z226" s="27">
        <f t="shared" si="34"/>
        <v>2</v>
      </c>
      <c r="AA226" s="51"/>
      <c r="AJ226" s="51"/>
      <c r="AP226" t="s">
        <v>97</v>
      </c>
      <c r="AT226" t="s">
        <v>97</v>
      </c>
      <c r="AV226" t="s">
        <v>97</v>
      </c>
      <c r="AY226" t="s">
        <v>97</v>
      </c>
      <c r="BA226" t="s">
        <v>97</v>
      </c>
      <c r="BF226" s="51">
        <f t="shared" si="35"/>
        <v>0</v>
      </c>
      <c r="BG226" s="51"/>
      <c r="BP226" s="51"/>
      <c r="BT226" s="51"/>
      <c r="BU226" t="s">
        <v>97</v>
      </c>
      <c r="BV226" s="27" t="s">
        <v>97</v>
      </c>
      <c r="BW226" s="51"/>
    </row>
    <row r="227" spans="1:76">
      <c r="A227" s="27">
        <v>225</v>
      </c>
      <c r="B227" s="51" t="s">
        <v>362</v>
      </c>
      <c r="C227" t="s">
        <v>85</v>
      </c>
      <c r="D227" t="s">
        <v>364</v>
      </c>
      <c r="E227" t="s">
        <v>87</v>
      </c>
      <c r="F227" t="s">
        <v>365</v>
      </c>
      <c r="G227" t="s">
        <v>89</v>
      </c>
      <c r="H227" s="52" t="s">
        <v>1341</v>
      </c>
      <c r="I227" s="51" t="s">
        <v>89</v>
      </c>
      <c r="J227" s="62" t="s">
        <v>398</v>
      </c>
      <c r="K227" s="28">
        <v>43304</v>
      </c>
      <c r="L227" s="28"/>
      <c r="M227" t="s">
        <v>106</v>
      </c>
      <c r="N227" t="s">
        <v>107</v>
      </c>
      <c r="O227" s="27" t="s">
        <v>93</v>
      </c>
      <c r="P227" s="51" t="s">
        <v>99</v>
      </c>
      <c r="Q227" t="s">
        <v>95</v>
      </c>
      <c r="R227" s="27" t="s">
        <v>399</v>
      </c>
      <c r="S227" s="51">
        <f t="shared" si="27"/>
        <v>2</v>
      </c>
      <c r="T227">
        <f t="shared" si="28"/>
        <v>1</v>
      </c>
      <c r="U227">
        <f t="shared" si="29"/>
        <v>0</v>
      </c>
      <c r="V227">
        <f t="shared" si="30"/>
        <v>0</v>
      </c>
      <c r="W227">
        <f t="shared" si="31"/>
        <v>0</v>
      </c>
      <c r="X227">
        <f t="shared" si="32"/>
        <v>0</v>
      </c>
      <c r="Y227" s="53">
        <f t="shared" si="33"/>
        <v>3</v>
      </c>
      <c r="Z227" s="27">
        <f t="shared" si="34"/>
        <v>2</v>
      </c>
      <c r="AA227" s="51"/>
      <c r="AB227" t="s">
        <v>97</v>
      </c>
      <c r="AH227" t="s">
        <v>97</v>
      </c>
      <c r="AJ227" s="51"/>
      <c r="AK227" t="s">
        <v>97</v>
      </c>
      <c r="BF227" s="51">
        <f t="shared" si="35"/>
        <v>0</v>
      </c>
      <c r="BG227" s="51"/>
      <c r="BP227" s="51"/>
      <c r="BT227" s="51"/>
      <c r="BW227" s="51"/>
    </row>
    <row r="228" spans="1:76">
      <c r="A228" s="27">
        <v>226</v>
      </c>
      <c r="B228" s="51" t="s">
        <v>362</v>
      </c>
      <c r="C228" t="s">
        <v>85</v>
      </c>
      <c r="D228" t="s">
        <v>392</v>
      </c>
      <c r="E228" t="s">
        <v>806</v>
      </c>
      <c r="F228" t="s">
        <v>365</v>
      </c>
      <c r="G228" t="s">
        <v>89</v>
      </c>
      <c r="H228" s="52" t="s">
        <v>1341</v>
      </c>
      <c r="I228" s="51" t="s">
        <v>89</v>
      </c>
      <c r="J228" s="129" t="s">
        <v>400</v>
      </c>
      <c r="K228" s="28">
        <v>43766</v>
      </c>
      <c r="L228" s="28"/>
      <c r="M228" t="s">
        <v>171</v>
      </c>
      <c r="N228" t="s">
        <v>172</v>
      </c>
      <c r="O228" s="27" t="s">
        <v>173</v>
      </c>
      <c r="P228" s="51" t="s">
        <v>94</v>
      </c>
      <c r="Q228" t="s">
        <v>119</v>
      </c>
      <c r="R228" s="27" t="s">
        <v>401</v>
      </c>
      <c r="S228" s="51">
        <f t="shared" si="27"/>
        <v>0</v>
      </c>
      <c r="T228">
        <f t="shared" si="28"/>
        <v>0</v>
      </c>
      <c r="U228">
        <f t="shared" si="29"/>
        <v>0</v>
      </c>
      <c r="V228">
        <f t="shared" si="30"/>
        <v>3</v>
      </c>
      <c r="W228">
        <f t="shared" si="31"/>
        <v>0</v>
      </c>
      <c r="X228">
        <f t="shared" si="32"/>
        <v>0</v>
      </c>
      <c r="Y228" s="53">
        <f t="shared" si="33"/>
        <v>3</v>
      </c>
      <c r="Z228" s="27">
        <f t="shared" si="34"/>
        <v>1</v>
      </c>
      <c r="AA228" s="51"/>
      <c r="AJ228" s="51"/>
      <c r="BF228" s="51">
        <f t="shared" si="35"/>
        <v>0</v>
      </c>
      <c r="BG228" s="51"/>
      <c r="BP228" s="51" t="s">
        <v>97</v>
      </c>
      <c r="BR228" t="s">
        <v>97</v>
      </c>
      <c r="BS228" s="27" t="s">
        <v>97</v>
      </c>
      <c r="BT228" s="51"/>
      <c r="BW228" s="51"/>
    </row>
    <row r="229" spans="1:76">
      <c r="A229" s="27">
        <v>227</v>
      </c>
      <c r="B229" s="51" t="s">
        <v>362</v>
      </c>
      <c r="C229" t="s">
        <v>1502</v>
      </c>
      <c r="D229" t="s">
        <v>402</v>
      </c>
      <c r="E229" t="s">
        <v>87</v>
      </c>
      <c r="F229" t="s">
        <v>365</v>
      </c>
      <c r="G229" t="s">
        <v>89</v>
      </c>
      <c r="H229" s="52" t="s">
        <v>1341</v>
      </c>
      <c r="I229" s="51" t="s">
        <v>89</v>
      </c>
      <c r="J229" s="62" t="s">
        <v>403</v>
      </c>
      <c r="K229" s="28">
        <v>43446</v>
      </c>
      <c r="L229" s="28"/>
      <c r="M229" t="s">
        <v>106</v>
      </c>
      <c r="N229" t="s">
        <v>107</v>
      </c>
      <c r="O229" s="27" t="s">
        <v>93</v>
      </c>
      <c r="P229" s="51" t="s">
        <v>99</v>
      </c>
      <c r="Q229" t="s">
        <v>119</v>
      </c>
      <c r="R229" s="27" t="s">
        <v>404</v>
      </c>
      <c r="S229" s="51">
        <f t="shared" si="27"/>
        <v>0</v>
      </c>
      <c r="T229">
        <f t="shared" si="28"/>
        <v>0</v>
      </c>
      <c r="U229">
        <f t="shared" si="29"/>
        <v>0</v>
      </c>
      <c r="V229">
        <f t="shared" si="30"/>
        <v>1</v>
      </c>
      <c r="W229">
        <f t="shared" si="31"/>
        <v>0</v>
      </c>
      <c r="X229">
        <f t="shared" si="32"/>
        <v>0</v>
      </c>
      <c r="Y229" s="53">
        <f t="shared" si="33"/>
        <v>1</v>
      </c>
      <c r="Z229" s="27">
        <f t="shared" si="34"/>
        <v>1</v>
      </c>
      <c r="AA229" s="51"/>
      <c r="AJ229" s="51"/>
      <c r="BF229" s="51">
        <f t="shared" si="35"/>
        <v>0</v>
      </c>
      <c r="BG229" s="51"/>
      <c r="BP229" s="51" t="s">
        <v>97</v>
      </c>
      <c r="BT229" s="51"/>
      <c r="BW229" s="51"/>
    </row>
    <row r="230" spans="1:76">
      <c r="A230" s="27">
        <v>228</v>
      </c>
      <c r="B230" s="51" t="s">
        <v>362</v>
      </c>
      <c r="C230" t="s">
        <v>85</v>
      </c>
      <c r="D230" t="s">
        <v>405</v>
      </c>
      <c r="E230" t="s">
        <v>87</v>
      </c>
      <c r="F230" t="s">
        <v>365</v>
      </c>
      <c r="G230" t="s">
        <v>89</v>
      </c>
      <c r="H230" s="52" t="s">
        <v>1341</v>
      </c>
      <c r="I230" s="51" t="s">
        <v>89</v>
      </c>
      <c r="J230" s="129" t="s">
        <v>406</v>
      </c>
      <c r="K230" s="28">
        <v>43493</v>
      </c>
      <c r="L230" s="28"/>
      <c r="M230" t="s">
        <v>142</v>
      </c>
      <c r="N230" t="s">
        <v>155</v>
      </c>
      <c r="O230" s="27" t="s">
        <v>147</v>
      </c>
      <c r="P230" s="51" t="s">
        <v>99</v>
      </c>
      <c r="Q230" t="s">
        <v>122</v>
      </c>
      <c r="R230" s="27" t="s">
        <v>407</v>
      </c>
      <c r="S230" s="51">
        <f t="shared" si="27"/>
        <v>0</v>
      </c>
      <c r="T230">
        <f t="shared" si="28"/>
        <v>0</v>
      </c>
      <c r="U230">
        <f t="shared" si="29"/>
        <v>0</v>
      </c>
      <c r="V230">
        <f t="shared" si="30"/>
        <v>2</v>
      </c>
      <c r="W230">
        <f t="shared" si="31"/>
        <v>0</v>
      </c>
      <c r="X230">
        <f t="shared" si="32"/>
        <v>0</v>
      </c>
      <c r="Y230" s="53">
        <f t="shared" si="33"/>
        <v>2</v>
      </c>
      <c r="Z230" s="27">
        <f t="shared" si="34"/>
        <v>1</v>
      </c>
      <c r="AA230" s="51"/>
      <c r="AJ230" s="51"/>
      <c r="BF230" s="51">
        <f t="shared" si="35"/>
        <v>0</v>
      </c>
      <c r="BG230" s="51"/>
      <c r="BP230" s="51" t="s">
        <v>97</v>
      </c>
      <c r="BQ230" t="s">
        <v>97</v>
      </c>
      <c r="BT230" s="51"/>
      <c r="BW230" s="51"/>
    </row>
    <row r="231" spans="1:76">
      <c r="A231" s="27">
        <v>229</v>
      </c>
      <c r="B231" s="51" t="s">
        <v>362</v>
      </c>
      <c r="C231" t="s">
        <v>368</v>
      </c>
      <c r="D231" t="s">
        <v>408</v>
      </c>
      <c r="E231" t="s">
        <v>806</v>
      </c>
      <c r="F231" t="s">
        <v>365</v>
      </c>
      <c r="G231" t="s">
        <v>89</v>
      </c>
      <c r="H231" s="52" t="s">
        <v>1341</v>
      </c>
      <c r="I231" s="51" t="s">
        <v>89</v>
      </c>
      <c r="J231" s="74" t="s">
        <v>409</v>
      </c>
      <c r="K231" s="28">
        <v>43518</v>
      </c>
      <c r="L231" s="28"/>
      <c r="M231" t="s">
        <v>171</v>
      </c>
      <c r="N231" t="s">
        <v>172</v>
      </c>
      <c r="O231" s="27" t="s">
        <v>173</v>
      </c>
      <c r="P231" s="51" t="s">
        <v>99</v>
      </c>
      <c r="Q231" t="s">
        <v>95</v>
      </c>
      <c r="R231" s="27" t="s">
        <v>410</v>
      </c>
      <c r="S231" s="51">
        <f t="shared" si="27"/>
        <v>0</v>
      </c>
      <c r="T231">
        <f t="shared" si="28"/>
        <v>2</v>
      </c>
      <c r="U231">
        <f t="shared" si="29"/>
        <v>0</v>
      </c>
      <c r="V231">
        <f t="shared" si="30"/>
        <v>0</v>
      </c>
      <c r="W231">
        <f t="shared" si="31"/>
        <v>0</v>
      </c>
      <c r="X231">
        <f t="shared" si="32"/>
        <v>0</v>
      </c>
      <c r="Y231" s="53">
        <f t="shared" si="33"/>
        <v>2</v>
      </c>
      <c r="Z231" s="27">
        <f t="shared" si="34"/>
        <v>1</v>
      </c>
      <c r="AA231" s="51"/>
      <c r="AJ231" s="51"/>
      <c r="AV231" t="s">
        <v>97</v>
      </c>
      <c r="AW231" t="s">
        <v>97</v>
      </c>
      <c r="BF231" s="51">
        <f t="shared" si="35"/>
        <v>0</v>
      </c>
      <c r="BG231" s="51"/>
      <c r="BP231" s="51"/>
      <c r="BT231" s="51"/>
      <c r="BW231" s="51"/>
    </row>
    <row r="232" spans="1:76">
      <c r="A232" s="27">
        <v>230</v>
      </c>
      <c r="B232" s="51" t="s">
        <v>362</v>
      </c>
      <c r="C232" t="s">
        <v>85</v>
      </c>
      <c r="D232" t="s">
        <v>364</v>
      </c>
      <c r="E232" t="s">
        <v>87</v>
      </c>
      <c r="F232" t="s">
        <v>365</v>
      </c>
      <c r="G232" t="s">
        <v>89</v>
      </c>
      <c r="H232" s="52" t="s">
        <v>1341</v>
      </c>
      <c r="I232" s="51" t="s">
        <v>89</v>
      </c>
      <c r="J232" s="129" t="s">
        <v>411</v>
      </c>
      <c r="K232" s="28">
        <v>43506</v>
      </c>
      <c r="L232" s="28"/>
      <c r="M232" t="s">
        <v>106</v>
      </c>
      <c r="N232" t="s">
        <v>107</v>
      </c>
      <c r="O232" s="27" t="s">
        <v>93</v>
      </c>
      <c r="P232" s="51" t="s">
        <v>99</v>
      </c>
      <c r="Q232" t="s">
        <v>95</v>
      </c>
      <c r="R232" s="27" t="s">
        <v>412</v>
      </c>
      <c r="S232" s="51">
        <f t="shared" si="27"/>
        <v>0</v>
      </c>
      <c r="T232">
        <f t="shared" si="28"/>
        <v>5</v>
      </c>
      <c r="U232">
        <f t="shared" si="29"/>
        <v>0</v>
      </c>
      <c r="V232">
        <f t="shared" si="30"/>
        <v>0</v>
      </c>
      <c r="W232">
        <f t="shared" si="31"/>
        <v>1</v>
      </c>
      <c r="X232">
        <f t="shared" si="32"/>
        <v>0</v>
      </c>
      <c r="Y232" s="53">
        <f t="shared" si="33"/>
        <v>6</v>
      </c>
      <c r="Z232" s="27">
        <f t="shared" si="34"/>
        <v>2</v>
      </c>
      <c r="AA232" s="51"/>
      <c r="AJ232" s="51" t="s">
        <v>97</v>
      </c>
      <c r="AM232" t="s">
        <v>97</v>
      </c>
      <c r="AP232" t="s">
        <v>97</v>
      </c>
      <c r="AR232" t="s">
        <v>97</v>
      </c>
      <c r="BA232" t="s">
        <v>97</v>
      </c>
      <c r="BF232" s="51">
        <f t="shared" si="35"/>
        <v>0</v>
      </c>
      <c r="BG232" s="51"/>
      <c r="BP232" s="51"/>
      <c r="BT232" s="51"/>
      <c r="BV232" s="27" t="s">
        <v>97</v>
      </c>
      <c r="BW232" s="51"/>
    </row>
    <row r="233" spans="1:76">
      <c r="A233" s="27">
        <v>231</v>
      </c>
      <c r="B233" s="51" t="s">
        <v>362</v>
      </c>
      <c r="C233" t="s">
        <v>85</v>
      </c>
      <c r="D233" t="s">
        <v>364</v>
      </c>
      <c r="E233" t="s">
        <v>87</v>
      </c>
      <c r="F233" t="s">
        <v>365</v>
      </c>
      <c r="G233" t="s">
        <v>89</v>
      </c>
      <c r="H233" s="52" t="s">
        <v>1341</v>
      </c>
      <c r="I233" s="51" t="s">
        <v>89</v>
      </c>
      <c r="J233" s="129" t="s">
        <v>413</v>
      </c>
      <c r="K233" s="28">
        <v>43578</v>
      </c>
      <c r="L233" s="28"/>
      <c r="M233" t="s">
        <v>106</v>
      </c>
      <c r="N233" t="s">
        <v>107</v>
      </c>
      <c r="O233" s="27" t="s">
        <v>93</v>
      </c>
      <c r="P233" s="51" t="s">
        <v>99</v>
      </c>
      <c r="Q233" t="s">
        <v>95</v>
      </c>
      <c r="R233" s="27" t="s">
        <v>414</v>
      </c>
      <c r="S233" s="51">
        <f t="shared" si="27"/>
        <v>0</v>
      </c>
      <c r="T233">
        <f t="shared" si="28"/>
        <v>2</v>
      </c>
      <c r="U233">
        <f t="shared" si="29"/>
        <v>0</v>
      </c>
      <c r="V233">
        <f t="shared" si="30"/>
        <v>0</v>
      </c>
      <c r="W233">
        <f t="shared" si="31"/>
        <v>0</v>
      </c>
      <c r="X233">
        <f t="shared" si="32"/>
        <v>0</v>
      </c>
      <c r="Y233" s="53">
        <f t="shared" si="33"/>
        <v>2</v>
      </c>
      <c r="Z233" s="27">
        <f t="shared" si="34"/>
        <v>1</v>
      </c>
      <c r="AA233" s="51"/>
      <c r="AJ233" s="51"/>
      <c r="AL233" t="s">
        <v>97</v>
      </c>
      <c r="AM233" t="s">
        <v>97</v>
      </c>
      <c r="BF233" s="51">
        <f t="shared" si="35"/>
        <v>0</v>
      </c>
      <c r="BG233" s="51"/>
      <c r="BP233" s="51"/>
      <c r="BT233" s="51"/>
      <c r="BW233" s="51"/>
    </row>
    <row r="234" spans="1:76">
      <c r="A234" s="27">
        <v>232</v>
      </c>
      <c r="B234" s="51" t="s">
        <v>362</v>
      </c>
      <c r="C234" t="s">
        <v>85</v>
      </c>
      <c r="D234" t="s">
        <v>415</v>
      </c>
      <c r="E234" t="s">
        <v>806</v>
      </c>
      <c r="F234" t="s">
        <v>365</v>
      </c>
      <c r="G234" t="s">
        <v>89</v>
      </c>
      <c r="H234" s="52" t="s">
        <v>1341</v>
      </c>
      <c r="I234" s="51" t="s">
        <v>89</v>
      </c>
      <c r="J234" s="129" t="s">
        <v>416</v>
      </c>
      <c r="K234" s="28">
        <v>43816</v>
      </c>
      <c r="L234" s="28"/>
      <c r="M234" t="s">
        <v>171</v>
      </c>
      <c r="N234" t="s">
        <v>172</v>
      </c>
      <c r="O234" s="27" t="s">
        <v>173</v>
      </c>
      <c r="P234" s="51" t="s">
        <v>94</v>
      </c>
      <c r="Q234" t="s">
        <v>332</v>
      </c>
      <c r="R234" s="27" t="s">
        <v>417</v>
      </c>
      <c r="S234" s="51">
        <f t="shared" si="27"/>
        <v>0</v>
      </c>
      <c r="T234">
        <f t="shared" si="28"/>
        <v>0</v>
      </c>
      <c r="U234">
        <f t="shared" si="29"/>
        <v>3</v>
      </c>
      <c r="V234">
        <f t="shared" si="30"/>
        <v>0</v>
      </c>
      <c r="W234">
        <f t="shared" si="31"/>
        <v>0</v>
      </c>
      <c r="X234">
        <f t="shared" si="32"/>
        <v>0</v>
      </c>
      <c r="Y234" s="53">
        <f t="shared" si="33"/>
        <v>3</v>
      </c>
      <c r="Z234" s="27">
        <f t="shared" si="34"/>
        <v>1</v>
      </c>
      <c r="AA234" s="51"/>
      <c r="AJ234" s="51"/>
      <c r="BF234" s="51">
        <f t="shared" si="35"/>
        <v>0</v>
      </c>
      <c r="BG234" s="51" t="s">
        <v>97</v>
      </c>
      <c r="BK234" t="s">
        <v>97</v>
      </c>
      <c r="BL234" t="s">
        <v>97</v>
      </c>
      <c r="BP234" s="51"/>
      <c r="BT234" s="51"/>
      <c r="BW234" s="51"/>
    </row>
    <row r="235" spans="1:76">
      <c r="A235" s="27">
        <v>233</v>
      </c>
      <c r="B235" s="51" t="s">
        <v>362</v>
      </c>
      <c r="C235" t="s">
        <v>85</v>
      </c>
      <c r="D235" t="s">
        <v>364</v>
      </c>
      <c r="E235" t="s">
        <v>87</v>
      </c>
      <c r="F235" t="s">
        <v>365</v>
      </c>
      <c r="G235" t="s">
        <v>89</v>
      </c>
      <c r="H235" s="52" t="s">
        <v>1341</v>
      </c>
      <c r="I235" s="51" t="s">
        <v>89</v>
      </c>
      <c r="J235" s="129" t="s">
        <v>418</v>
      </c>
      <c r="K235" s="28">
        <v>43839</v>
      </c>
      <c r="L235" s="28"/>
      <c r="M235" t="s">
        <v>106</v>
      </c>
      <c r="N235" t="s">
        <v>107</v>
      </c>
      <c r="O235" s="27" t="s">
        <v>93</v>
      </c>
      <c r="P235" s="51" t="s">
        <v>99</v>
      </c>
      <c r="Q235" t="s">
        <v>122</v>
      </c>
      <c r="R235" s="27" t="s">
        <v>419</v>
      </c>
      <c r="S235" s="51">
        <f t="shared" si="27"/>
        <v>1</v>
      </c>
      <c r="T235">
        <f t="shared" si="28"/>
        <v>1</v>
      </c>
      <c r="U235">
        <f t="shared" si="29"/>
        <v>0</v>
      </c>
      <c r="V235">
        <f t="shared" si="30"/>
        <v>0</v>
      </c>
      <c r="W235">
        <f t="shared" si="31"/>
        <v>0</v>
      </c>
      <c r="X235">
        <f t="shared" si="32"/>
        <v>0</v>
      </c>
      <c r="Y235" s="53">
        <f t="shared" si="33"/>
        <v>2</v>
      </c>
      <c r="Z235" s="27">
        <f t="shared" si="34"/>
        <v>2</v>
      </c>
      <c r="AA235" s="51"/>
      <c r="AH235" t="s">
        <v>97</v>
      </c>
      <c r="AJ235" s="51"/>
      <c r="AK235" t="s">
        <v>97</v>
      </c>
      <c r="BF235" s="51">
        <f t="shared" si="35"/>
        <v>0</v>
      </c>
      <c r="BG235" s="51"/>
      <c r="BP235" s="51"/>
      <c r="BT235" s="51"/>
      <c r="BW235" s="51"/>
    </row>
    <row r="236" spans="1:76">
      <c r="A236" s="27">
        <v>234</v>
      </c>
      <c r="B236" s="51" t="s">
        <v>362</v>
      </c>
      <c r="C236" t="s">
        <v>85</v>
      </c>
      <c r="D236" t="s">
        <v>381</v>
      </c>
      <c r="E236" t="s">
        <v>87</v>
      </c>
      <c r="F236" t="s">
        <v>365</v>
      </c>
      <c r="G236" t="s">
        <v>89</v>
      </c>
      <c r="H236" s="52" t="s">
        <v>1341</v>
      </c>
      <c r="I236" s="51" t="s">
        <v>89</v>
      </c>
      <c r="J236" s="129" t="s">
        <v>420</v>
      </c>
      <c r="K236" s="28">
        <v>43887</v>
      </c>
      <c r="L236" s="28"/>
      <c r="M236" t="s">
        <v>106</v>
      </c>
      <c r="N236" t="s">
        <v>107</v>
      </c>
      <c r="O236" s="27" t="s">
        <v>93</v>
      </c>
      <c r="P236" s="51" t="s">
        <v>99</v>
      </c>
      <c r="Q236" t="s">
        <v>122</v>
      </c>
      <c r="R236" s="27" t="s">
        <v>421</v>
      </c>
      <c r="S236" s="51">
        <f t="shared" si="27"/>
        <v>0</v>
      </c>
      <c r="T236">
        <f t="shared" si="28"/>
        <v>0</v>
      </c>
      <c r="U236">
        <f t="shared" si="29"/>
        <v>0</v>
      </c>
      <c r="V236">
        <f t="shared" si="30"/>
        <v>0</v>
      </c>
      <c r="W236">
        <f t="shared" si="31"/>
        <v>1</v>
      </c>
      <c r="X236">
        <f t="shared" si="32"/>
        <v>0</v>
      </c>
      <c r="Y236" s="53">
        <f t="shared" si="33"/>
        <v>1</v>
      </c>
      <c r="Z236" s="27">
        <f t="shared" si="34"/>
        <v>1</v>
      </c>
      <c r="AA236" s="51"/>
      <c r="AJ236" s="51"/>
      <c r="BF236" s="51">
        <f t="shared" si="35"/>
        <v>0</v>
      </c>
      <c r="BG236" s="51"/>
      <c r="BP236" s="51"/>
      <c r="BT236" s="51"/>
      <c r="BU236" t="s">
        <v>97</v>
      </c>
      <c r="BW236" s="51"/>
    </row>
    <row r="237" spans="1:76">
      <c r="A237" s="27">
        <v>235</v>
      </c>
      <c r="B237" s="51" t="s">
        <v>362</v>
      </c>
      <c r="C237" t="s">
        <v>85</v>
      </c>
      <c r="D237" t="s">
        <v>392</v>
      </c>
      <c r="E237" t="s">
        <v>806</v>
      </c>
      <c r="F237" t="s">
        <v>365</v>
      </c>
      <c r="G237" t="s">
        <v>89</v>
      </c>
      <c r="H237" s="52" t="s">
        <v>1341</v>
      </c>
      <c r="I237" s="51" t="s">
        <v>89</v>
      </c>
      <c r="J237" s="129" t="s">
        <v>422</v>
      </c>
      <c r="K237" s="28">
        <v>44001</v>
      </c>
      <c r="L237" s="28"/>
      <c r="M237" t="s">
        <v>171</v>
      </c>
      <c r="N237" t="s">
        <v>172</v>
      </c>
      <c r="O237" s="27" t="s">
        <v>173</v>
      </c>
      <c r="P237" s="51" t="s">
        <v>99</v>
      </c>
      <c r="Q237" t="s">
        <v>122</v>
      </c>
      <c r="R237" s="27" t="s">
        <v>423</v>
      </c>
      <c r="S237" s="51">
        <f t="shared" si="27"/>
        <v>0</v>
      </c>
      <c r="T237">
        <f t="shared" si="28"/>
        <v>0</v>
      </c>
      <c r="U237">
        <f t="shared" si="29"/>
        <v>0</v>
      </c>
      <c r="V237">
        <f t="shared" si="30"/>
        <v>1</v>
      </c>
      <c r="W237">
        <f t="shared" si="31"/>
        <v>0</v>
      </c>
      <c r="X237">
        <f t="shared" si="32"/>
        <v>0</v>
      </c>
      <c r="Y237" s="53">
        <f t="shared" si="33"/>
        <v>1</v>
      </c>
      <c r="Z237" s="27">
        <f t="shared" si="34"/>
        <v>1</v>
      </c>
      <c r="AA237" s="51"/>
      <c r="AJ237" s="51"/>
      <c r="BF237" s="51">
        <f t="shared" si="35"/>
        <v>0</v>
      </c>
      <c r="BG237" s="51"/>
      <c r="BP237" s="51"/>
      <c r="BS237" s="27" t="s">
        <v>97</v>
      </c>
      <c r="BT237" s="51"/>
      <c r="BW237" s="51"/>
    </row>
    <row r="238" spans="1:76">
      <c r="A238" s="27">
        <v>236</v>
      </c>
      <c r="B238" s="51" t="s">
        <v>362</v>
      </c>
      <c r="C238" t="s">
        <v>85</v>
      </c>
      <c r="D238" t="s">
        <v>392</v>
      </c>
      <c r="E238" t="s">
        <v>806</v>
      </c>
      <c r="F238" t="s">
        <v>365</v>
      </c>
      <c r="G238" t="s">
        <v>89</v>
      </c>
      <c r="H238" s="52" t="s">
        <v>1341</v>
      </c>
      <c r="I238" s="51" t="s">
        <v>89</v>
      </c>
      <c r="J238" s="129" t="s">
        <v>424</v>
      </c>
      <c r="K238" s="28">
        <v>44021</v>
      </c>
      <c r="L238" s="28"/>
      <c r="M238" t="s">
        <v>171</v>
      </c>
      <c r="N238" t="s">
        <v>172</v>
      </c>
      <c r="O238" s="27" t="s">
        <v>173</v>
      </c>
      <c r="P238" s="51" t="s">
        <v>99</v>
      </c>
      <c r="Q238" t="s">
        <v>122</v>
      </c>
      <c r="R238" s="27" t="s">
        <v>425</v>
      </c>
      <c r="S238" s="51">
        <f t="shared" si="27"/>
        <v>0</v>
      </c>
      <c r="T238">
        <f t="shared" si="28"/>
        <v>0</v>
      </c>
      <c r="U238">
        <f t="shared" si="29"/>
        <v>0</v>
      </c>
      <c r="V238">
        <f t="shared" si="30"/>
        <v>2</v>
      </c>
      <c r="W238">
        <f t="shared" si="31"/>
        <v>0</v>
      </c>
      <c r="X238">
        <f t="shared" si="32"/>
        <v>0</v>
      </c>
      <c r="Y238" s="53">
        <f t="shared" si="33"/>
        <v>2</v>
      </c>
      <c r="Z238" s="27">
        <f t="shared" si="34"/>
        <v>1</v>
      </c>
      <c r="AA238" s="51"/>
      <c r="AJ238" s="51"/>
      <c r="BF238" s="51">
        <f t="shared" si="35"/>
        <v>0</v>
      </c>
      <c r="BG238" s="51"/>
      <c r="BP238" s="51"/>
      <c r="BR238" t="s">
        <v>97</v>
      </c>
      <c r="BS238" s="27" t="s">
        <v>97</v>
      </c>
      <c r="BT238" s="51"/>
      <c r="BW238" s="51"/>
    </row>
    <row r="239" spans="1:76">
      <c r="A239" s="27">
        <v>237</v>
      </c>
      <c r="B239" s="51" t="s">
        <v>362</v>
      </c>
      <c r="C239" t="s">
        <v>85</v>
      </c>
      <c r="D239" t="s">
        <v>364</v>
      </c>
      <c r="E239" t="s">
        <v>87</v>
      </c>
      <c r="F239" t="s">
        <v>365</v>
      </c>
      <c r="G239" t="s">
        <v>89</v>
      </c>
      <c r="H239" s="52" t="s">
        <v>1341</v>
      </c>
      <c r="I239" s="51" t="s">
        <v>89</v>
      </c>
      <c r="J239" s="129" t="s">
        <v>426</v>
      </c>
      <c r="K239" s="28">
        <v>44036</v>
      </c>
      <c r="L239" s="28"/>
      <c r="M239" t="s">
        <v>106</v>
      </c>
      <c r="N239" t="s">
        <v>107</v>
      </c>
      <c r="O239" s="27" t="s">
        <v>93</v>
      </c>
      <c r="P239" s="51" t="s">
        <v>99</v>
      </c>
      <c r="Q239" t="s">
        <v>95</v>
      </c>
      <c r="R239" s="27" t="s">
        <v>427</v>
      </c>
      <c r="S239" s="51">
        <f t="shared" si="27"/>
        <v>0</v>
      </c>
      <c r="T239">
        <f t="shared" si="28"/>
        <v>4</v>
      </c>
      <c r="U239">
        <f t="shared" si="29"/>
        <v>0</v>
      </c>
      <c r="V239">
        <f t="shared" si="30"/>
        <v>0</v>
      </c>
      <c r="W239">
        <f t="shared" si="31"/>
        <v>0</v>
      </c>
      <c r="X239">
        <f t="shared" si="32"/>
        <v>1</v>
      </c>
      <c r="Y239" s="53">
        <f t="shared" si="33"/>
        <v>5</v>
      </c>
      <c r="Z239" s="27">
        <f t="shared" si="34"/>
        <v>2</v>
      </c>
      <c r="AA239" s="51"/>
      <c r="AJ239" s="51"/>
      <c r="AK239" t="s">
        <v>97</v>
      </c>
      <c r="AT239" t="s">
        <v>97</v>
      </c>
      <c r="AV239" t="s">
        <v>97</v>
      </c>
      <c r="BA239" t="s">
        <v>97</v>
      </c>
      <c r="BF239" s="51">
        <f t="shared" si="35"/>
        <v>0</v>
      </c>
      <c r="BG239" s="51"/>
      <c r="BP239" s="51"/>
      <c r="BT239" s="51"/>
      <c r="BW239" s="51"/>
      <c r="BX239" t="s">
        <v>97</v>
      </c>
    </row>
    <row r="240" spans="1:76">
      <c r="A240" s="27">
        <v>238</v>
      </c>
      <c r="B240" s="51" t="s">
        <v>362</v>
      </c>
      <c r="C240" t="s">
        <v>85</v>
      </c>
      <c r="D240" t="s">
        <v>381</v>
      </c>
      <c r="E240" t="s">
        <v>87</v>
      </c>
      <c r="F240" t="s">
        <v>365</v>
      </c>
      <c r="G240" t="s">
        <v>89</v>
      </c>
      <c r="H240" s="52" t="s">
        <v>1341</v>
      </c>
      <c r="I240" s="51" t="s">
        <v>89</v>
      </c>
      <c r="J240" s="129" t="s">
        <v>428</v>
      </c>
      <c r="K240" s="28">
        <v>44101</v>
      </c>
      <c r="L240" s="28"/>
      <c r="M240" t="s">
        <v>106</v>
      </c>
      <c r="N240" t="s">
        <v>107</v>
      </c>
      <c r="O240" s="27" t="s">
        <v>93</v>
      </c>
      <c r="P240" s="51" t="s">
        <v>132</v>
      </c>
      <c r="Q240" t="s">
        <v>122</v>
      </c>
      <c r="R240" s="27" t="s">
        <v>429</v>
      </c>
      <c r="S240" s="51">
        <f t="shared" si="27"/>
        <v>0</v>
      </c>
      <c r="T240">
        <f t="shared" si="28"/>
        <v>0</v>
      </c>
      <c r="U240">
        <f t="shared" si="29"/>
        <v>0</v>
      </c>
      <c r="V240">
        <f t="shared" si="30"/>
        <v>1</v>
      </c>
      <c r="W240">
        <f t="shared" si="31"/>
        <v>0</v>
      </c>
      <c r="X240">
        <f t="shared" si="32"/>
        <v>0</v>
      </c>
      <c r="Y240" s="53">
        <f t="shared" si="33"/>
        <v>1</v>
      </c>
      <c r="Z240" s="27">
        <f t="shared" si="34"/>
        <v>1</v>
      </c>
      <c r="AA240" s="51"/>
      <c r="AJ240" s="51"/>
      <c r="BF240" s="51">
        <f t="shared" si="35"/>
        <v>0</v>
      </c>
      <c r="BG240" s="51"/>
      <c r="BP240" s="51" t="s">
        <v>97</v>
      </c>
      <c r="BT240" s="51"/>
      <c r="BW240" s="51"/>
    </row>
    <row r="241" spans="1:75">
      <c r="A241" s="27">
        <v>239</v>
      </c>
      <c r="B241" s="51" t="s">
        <v>362</v>
      </c>
      <c r="C241" t="s">
        <v>375</v>
      </c>
      <c r="D241" t="s">
        <v>430</v>
      </c>
      <c r="E241" t="s">
        <v>806</v>
      </c>
      <c r="F241" t="s">
        <v>365</v>
      </c>
      <c r="G241" t="s">
        <v>89</v>
      </c>
      <c r="H241" s="52" t="s">
        <v>1341</v>
      </c>
      <c r="I241" s="51" t="s">
        <v>89</v>
      </c>
      <c r="J241" s="129" t="s">
        <v>221</v>
      </c>
      <c r="K241" s="28">
        <v>43671</v>
      </c>
      <c r="L241" s="28"/>
      <c r="M241" t="s">
        <v>171</v>
      </c>
      <c r="N241" t="s">
        <v>172</v>
      </c>
      <c r="O241" s="27" t="s">
        <v>173</v>
      </c>
      <c r="P241" s="51" t="s">
        <v>99</v>
      </c>
      <c r="Q241" t="s">
        <v>119</v>
      </c>
      <c r="R241" s="27" t="s">
        <v>431</v>
      </c>
      <c r="S241" s="51">
        <f t="shared" si="27"/>
        <v>0</v>
      </c>
      <c r="T241">
        <f t="shared" si="28"/>
        <v>4</v>
      </c>
      <c r="U241">
        <f t="shared" si="29"/>
        <v>0</v>
      </c>
      <c r="V241">
        <f t="shared" si="30"/>
        <v>0</v>
      </c>
      <c r="W241">
        <f t="shared" si="31"/>
        <v>1</v>
      </c>
      <c r="X241">
        <f t="shared" si="32"/>
        <v>0</v>
      </c>
      <c r="Y241" s="53">
        <f t="shared" si="33"/>
        <v>5</v>
      </c>
      <c r="Z241" s="27">
        <f t="shared" si="34"/>
        <v>2</v>
      </c>
      <c r="AA241" s="51"/>
      <c r="AJ241" s="51"/>
      <c r="AP241" t="s">
        <v>97</v>
      </c>
      <c r="AQ241" t="s">
        <v>97</v>
      </c>
      <c r="AV241" t="s">
        <v>97</v>
      </c>
      <c r="AW241" t="s">
        <v>97</v>
      </c>
      <c r="BF241" s="51">
        <f t="shared" si="35"/>
        <v>0</v>
      </c>
      <c r="BG241" s="51"/>
      <c r="BP241" s="51"/>
      <c r="BT241" s="51"/>
      <c r="BU241" t="s">
        <v>97</v>
      </c>
      <c r="BW241" s="51"/>
    </row>
    <row r="242" spans="1:75">
      <c r="A242" s="27">
        <v>240</v>
      </c>
      <c r="B242" s="51" t="s">
        <v>362</v>
      </c>
      <c r="C242" t="s">
        <v>85</v>
      </c>
      <c r="D242" t="s">
        <v>1342</v>
      </c>
      <c r="E242" t="s">
        <v>806</v>
      </c>
      <c r="F242" t="s">
        <v>365</v>
      </c>
      <c r="G242" t="s">
        <v>89</v>
      </c>
      <c r="H242" s="52" t="s">
        <v>1341</v>
      </c>
      <c r="I242" s="51" t="s">
        <v>89</v>
      </c>
      <c r="J242" s="129" t="s">
        <v>548</v>
      </c>
      <c r="K242" s="28">
        <v>43984</v>
      </c>
      <c r="L242" s="28"/>
      <c r="M242" t="s">
        <v>171</v>
      </c>
      <c r="N242" t="s">
        <v>172</v>
      </c>
      <c r="O242" s="27" t="s">
        <v>173</v>
      </c>
      <c r="P242" s="51" t="s">
        <v>99</v>
      </c>
      <c r="Q242" t="s">
        <v>325</v>
      </c>
      <c r="R242" s="27" t="s">
        <v>549</v>
      </c>
      <c r="S242" s="51">
        <f t="shared" si="27"/>
        <v>0</v>
      </c>
      <c r="T242">
        <f t="shared" si="28"/>
        <v>0</v>
      </c>
      <c r="U242">
        <f t="shared" si="29"/>
        <v>0</v>
      </c>
      <c r="V242">
        <f t="shared" si="30"/>
        <v>1</v>
      </c>
      <c r="W242">
        <f t="shared" si="31"/>
        <v>0</v>
      </c>
      <c r="X242">
        <f t="shared" si="32"/>
        <v>0</v>
      </c>
      <c r="Y242" s="53">
        <f t="shared" si="33"/>
        <v>1</v>
      </c>
      <c r="Z242" s="27">
        <f t="shared" si="34"/>
        <v>1</v>
      </c>
      <c r="AA242" s="51"/>
      <c r="AJ242" s="51"/>
      <c r="BF242" s="51">
        <f t="shared" si="35"/>
        <v>0</v>
      </c>
      <c r="BG242" s="51"/>
      <c r="BP242" s="51"/>
      <c r="BQ242" t="s">
        <v>97</v>
      </c>
      <c r="BT242" s="51"/>
      <c r="BW242" s="51"/>
    </row>
    <row r="243" spans="1:75">
      <c r="A243" s="27">
        <v>241</v>
      </c>
      <c r="B243" s="51" t="s">
        <v>362</v>
      </c>
      <c r="C243" t="s">
        <v>85</v>
      </c>
      <c r="D243" t="s">
        <v>1342</v>
      </c>
      <c r="E243" t="s">
        <v>806</v>
      </c>
      <c r="F243" t="s">
        <v>365</v>
      </c>
      <c r="G243" t="s">
        <v>89</v>
      </c>
      <c r="H243" s="52" t="s">
        <v>1341</v>
      </c>
      <c r="I243" s="51" t="s">
        <v>89</v>
      </c>
      <c r="J243" s="129" t="s">
        <v>550</v>
      </c>
      <c r="K243" s="28">
        <v>43580</v>
      </c>
      <c r="L243" s="28"/>
      <c r="M243" t="s">
        <v>171</v>
      </c>
      <c r="N243" t="s">
        <v>172</v>
      </c>
      <c r="O243" s="27" t="s">
        <v>173</v>
      </c>
      <c r="P243" s="51" t="s">
        <v>132</v>
      </c>
      <c r="Q243" t="s">
        <v>122</v>
      </c>
      <c r="R243" s="27" t="s">
        <v>551</v>
      </c>
      <c r="S243" s="51">
        <f t="shared" si="27"/>
        <v>0</v>
      </c>
      <c r="T243">
        <f t="shared" si="28"/>
        <v>0</v>
      </c>
      <c r="U243">
        <f t="shared" si="29"/>
        <v>0</v>
      </c>
      <c r="V243">
        <f t="shared" si="30"/>
        <v>1</v>
      </c>
      <c r="W243">
        <f t="shared" si="31"/>
        <v>0</v>
      </c>
      <c r="X243">
        <f t="shared" si="32"/>
        <v>0</v>
      </c>
      <c r="Y243" s="53">
        <f t="shared" si="33"/>
        <v>1</v>
      </c>
      <c r="Z243" s="27">
        <f t="shared" si="34"/>
        <v>1</v>
      </c>
      <c r="AA243" s="51"/>
      <c r="AJ243" s="51"/>
      <c r="BF243" s="51">
        <f t="shared" si="35"/>
        <v>0</v>
      </c>
      <c r="BG243" s="51"/>
      <c r="BP243" s="51"/>
      <c r="BS243" s="27" t="s">
        <v>97</v>
      </c>
      <c r="BT243" s="51"/>
      <c r="BW243" s="51"/>
    </row>
    <row r="244" spans="1:75">
      <c r="A244" s="27">
        <v>242</v>
      </c>
      <c r="B244" s="51" t="s">
        <v>362</v>
      </c>
      <c r="C244" t="s">
        <v>85</v>
      </c>
      <c r="D244" t="s">
        <v>364</v>
      </c>
      <c r="E244" t="s">
        <v>87</v>
      </c>
      <c r="F244" t="s">
        <v>365</v>
      </c>
      <c r="G244" t="s">
        <v>89</v>
      </c>
      <c r="H244" s="52" t="s">
        <v>1341</v>
      </c>
      <c r="I244" s="51" t="s">
        <v>89</v>
      </c>
      <c r="J244" s="129" t="s">
        <v>209</v>
      </c>
      <c r="K244" s="28">
        <v>43955</v>
      </c>
      <c r="L244" s="28"/>
      <c r="M244" t="s">
        <v>106</v>
      </c>
      <c r="N244" t="s">
        <v>107</v>
      </c>
      <c r="O244" s="27" t="s">
        <v>93</v>
      </c>
      <c r="P244" s="51" t="s">
        <v>99</v>
      </c>
      <c r="Q244" t="s">
        <v>95</v>
      </c>
      <c r="R244" s="27" t="s">
        <v>210</v>
      </c>
      <c r="S244" s="51">
        <f t="shared" si="27"/>
        <v>0</v>
      </c>
      <c r="T244">
        <f t="shared" si="28"/>
        <v>0</v>
      </c>
      <c r="U244">
        <f t="shared" si="29"/>
        <v>0</v>
      </c>
      <c r="V244">
        <f t="shared" si="30"/>
        <v>0</v>
      </c>
      <c r="W244">
        <f t="shared" si="31"/>
        <v>1</v>
      </c>
      <c r="X244">
        <f t="shared" si="32"/>
        <v>0</v>
      </c>
      <c r="Y244" s="53">
        <f t="shared" si="33"/>
        <v>1</v>
      </c>
      <c r="Z244" s="27">
        <f t="shared" si="34"/>
        <v>1</v>
      </c>
      <c r="AA244" s="51"/>
      <c r="AJ244" s="51"/>
      <c r="BF244" s="51">
        <f t="shared" si="35"/>
        <v>0</v>
      </c>
      <c r="BG244" s="51"/>
      <c r="BP244" s="51"/>
      <c r="BT244" s="51"/>
      <c r="BU244" t="s">
        <v>97</v>
      </c>
      <c r="BW244" s="51"/>
    </row>
    <row r="245" spans="1:75">
      <c r="A245" s="27">
        <v>243</v>
      </c>
      <c r="B245" s="51" t="s">
        <v>362</v>
      </c>
      <c r="C245" t="s">
        <v>564</v>
      </c>
      <c r="D245" t="s">
        <v>565</v>
      </c>
      <c r="E245" t="s">
        <v>468</v>
      </c>
      <c r="F245" t="s">
        <v>365</v>
      </c>
      <c r="G245" t="s">
        <v>89</v>
      </c>
      <c r="H245" s="52" t="s">
        <v>1341</v>
      </c>
      <c r="I245" s="51" t="s">
        <v>89</v>
      </c>
      <c r="J245" s="129" t="s">
        <v>566</v>
      </c>
      <c r="K245" s="28">
        <v>41876</v>
      </c>
      <c r="L245" s="28"/>
      <c r="M245" t="s">
        <v>567</v>
      </c>
      <c r="N245" t="s">
        <v>568</v>
      </c>
      <c r="O245" s="27" t="s">
        <v>147</v>
      </c>
      <c r="P245" s="51" t="s">
        <v>94</v>
      </c>
      <c r="Q245" t="s">
        <v>95</v>
      </c>
      <c r="R245" s="27" t="s">
        <v>569</v>
      </c>
      <c r="S245" s="51">
        <f t="shared" si="27"/>
        <v>0</v>
      </c>
      <c r="T245">
        <f t="shared" si="28"/>
        <v>0</v>
      </c>
      <c r="U245">
        <f t="shared" si="29"/>
        <v>2</v>
      </c>
      <c r="V245">
        <f t="shared" si="30"/>
        <v>0</v>
      </c>
      <c r="W245">
        <f t="shared" si="31"/>
        <v>0</v>
      </c>
      <c r="X245">
        <f t="shared" si="32"/>
        <v>0</v>
      </c>
      <c r="Y245" s="53">
        <f t="shared" si="33"/>
        <v>2</v>
      </c>
      <c r="Z245" s="27">
        <f t="shared" si="34"/>
        <v>1</v>
      </c>
      <c r="AA245" s="51"/>
      <c r="AJ245" s="51"/>
      <c r="BF245" s="51">
        <f t="shared" si="35"/>
        <v>0</v>
      </c>
      <c r="BG245" s="51"/>
      <c r="BK245" t="s">
        <v>97</v>
      </c>
      <c r="BL245" t="s">
        <v>97</v>
      </c>
      <c r="BP245" s="51"/>
      <c r="BT245" s="51"/>
      <c r="BW245" s="51"/>
    </row>
    <row r="246" spans="1:75">
      <c r="A246" s="27">
        <v>244</v>
      </c>
      <c r="B246" s="51" t="s">
        <v>362</v>
      </c>
      <c r="C246" t="s">
        <v>85</v>
      </c>
      <c r="D246" t="s">
        <v>570</v>
      </c>
      <c r="E246" t="s">
        <v>468</v>
      </c>
      <c r="F246" t="s">
        <v>365</v>
      </c>
      <c r="G246" t="s">
        <v>89</v>
      </c>
      <c r="H246" s="52" t="s">
        <v>1341</v>
      </c>
      <c r="I246" s="51" t="s">
        <v>89</v>
      </c>
      <c r="J246" s="129" t="s">
        <v>573</v>
      </c>
      <c r="K246" s="28">
        <v>41800</v>
      </c>
      <c r="L246" s="28"/>
      <c r="M246" t="s">
        <v>142</v>
      </c>
      <c r="N246" t="s">
        <v>155</v>
      </c>
      <c r="O246" s="27" t="s">
        <v>147</v>
      </c>
      <c r="P246" s="51" t="s">
        <v>94</v>
      </c>
      <c r="Q246" t="s">
        <v>122</v>
      </c>
      <c r="R246" s="27" t="s">
        <v>574</v>
      </c>
      <c r="S246" s="51">
        <f t="shared" si="27"/>
        <v>0</v>
      </c>
      <c r="T246">
        <f t="shared" si="28"/>
        <v>0</v>
      </c>
      <c r="U246">
        <f t="shared" si="29"/>
        <v>1</v>
      </c>
      <c r="V246">
        <f t="shared" si="30"/>
        <v>0</v>
      </c>
      <c r="W246">
        <f t="shared" si="31"/>
        <v>0</v>
      </c>
      <c r="X246">
        <f t="shared" si="32"/>
        <v>0</v>
      </c>
      <c r="Y246" s="53">
        <f t="shared" si="33"/>
        <v>1</v>
      </c>
      <c r="Z246" s="27">
        <f t="shared" si="34"/>
        <v>1</v>
      </c>
      <c r="AA246" s="51"/>
      <c r="AJ246" s="51"/>
      <c r="BF246" s="51">
        <f t="shared" si="35"/>
        <v>0</v>
      </c>
      <c r="BG246" s="51"/>
      <c r="BL246" t="s">
        <v>97</v>
      </c>
      <c r="BP246" s="51"/>
      <c r="BT246" s="51"/>
      <c r="BW246" s="51"/>
    </row>
    <row r="247" spans="1:75">
      <c r="A247" s="27">
        <v>245</v>
      </c>
      <c r="B247" s="51" t="s">
        <v>362</v>
      </c>
      <c r="C247" t="s">
        <v>85</v>
      </c>
      <c r="D247" t="s">
        <v>570</v>
      </c>
      <c r="E247" t="s">
        <v>468</v>
      </c>
      <c r="F247" t="s">
        <v>365</v>
      </c>
      <c r="G247" t="s">
        <v>89</v>
      </c>
      <c r="H247" s="52" t="s">
        <v>1341</v>
      </c>
      <c r="I247" s="51" t="s">
        <v>89</v>
      </c>
      <c r="J247" s="129" t="s">
        <v>575</v>
      </c>
      <c r="K247" s="28">
        <v>42533</v>
      </c>
      <c r="L247" s="28"/>
      <c r="M247" t="s">
        <v>142</v>
      </c>
      <c r="N247" t="s">
        <v>155</v>
      </c>
      <c r="O247" s="27" t="s">
        <v>147</v>
      </c>
      <c r="P247" s="51" t="s">
        <v>94</v>
      </c>
      <c r="Q247" t="s">
        <v>95</v>
      </c>
      <c r="R247" s="27" t="s">
        <v>576</v>
      </c>
      <c r="S247" s="51">
        <f t="shared" si="27"/>
        <v>0</v>
      </c>
      <c r="T247">
        <f t="shared" si="28"/>
        <v>0</v>
      </c>
      <c r="U247">
        <f t="shared" si="29"/>
        <v>1</v>
      </c>
      <c r="V247">
        <f t="shared" si="30"/>
        <v>0</v>
      </c>
      <c r="W247">
        <f t="shared" si="31"/>
        <v>0</v>
      </c>
      <c r="X247">
        <f t="shared" si="32"/>
        <v>0</v>
      </c>
      <c r="Y247" s="53">
        <f t="shared" si="33"/>
        <v>1</v>
      </c>
      <c r="Z247" s="27">
        <f t="shared" si="34"/>
        <v>1</v>
      </c>
      <c r="AA247" s="51"/>
      <c r="AJ247" s="51"/>
      <c r="BF247" s="51">
        <f t="shared" si="35"/>
        <v>0</v>
      </c>
      <c r="BG247" s="51"/>
      <c r="BK247" t="s">
        <v>97</v>
      </c>
      <c r="BP247" s="51"/>
      <c r="BT247" s="51"/>
      <c r="BW247" s="51"/>
    </row>
    <row r="248" spans="1:75">
      <c r="A248" s="27">
        <v>246</v>
      </c>
      <c r="B248" s="51" t="s">
        <v>362</v>
      </c>
      <c r="C248" t="s">
        <v>1503</v>
      </c>
      <c r="D248" t="s">
        <v>577</v>
      </c>
      <c r="E248" t="s">
        <v>468</v>
      </c>
      <c r="F248" t="s">
        <v>365</v>
      </c>
      <c r="G248" t="s">
        <v>89</v>
      </c>
      <c r="H248" s="52" t="s">
        <v>1341</v>
      </c>
      <c r="I248" s="51" t="s">
        <v>89</v>
      </c>
      <c r="J248" s="129" t="s">
        <v>578</v>
      </c>
      <c r="K248" s="28">
        <v>42702</v>
      </c>
      <c r="L248" s="28"/>
      <c r="M248" t="s">
        <v>142</v>
      </c>
      <c r="N248" t="s">
        <v>155</v>
      </c>
      <c r="O248" s="27" t="s">
        <v>147</v>
      </c>
      <c r="P248" s="51" t="s">
        <v>94</v>
      </c>
      <c r="Q248" t="s">
        <v>95</v>
      </c>
      <c r="R248" s="27" t="s">
        <v>579</v>
      </c>
      <c r="S248" s="51">
        <f t="shared" si="27"/>
        <v>0</v>
      </c>
      <c r="T248">
        <f t="shared" si="28"/>
        <v>0</v>
      </c>
      <c r="U248">
        <f t="shared" si="29"/>
        <v>1</v>
      </c>
      <c r="V248">
        <f t="shared" si="30"/>
        <v>0</v>
      </c>
      <c r="W248">
        <f t="shared" si="31"/>
        <v>0</v>
      </c>
      <c r="X248">
        <f t="shared" si="32"/>
        <v>0</v>
      </c>
      <c r="Y248" s="53">
        <f t="shared" si="33"/>
        <v>1</v>
      </c>
      <c r="Z248" s="27">
        <f t="shared" si="34"/>
        <v>1</v>
      </c>
      <c r="AA248" s="51"/>
      <c r="AJ248" s="51"/>
      <c r="BF248" s="51">
        <f t="shared" si="35"/>
        <v>0</v>
      </c>
      <c r="BG248" s="51"/>
      <c r="BK248" t="s">
        <v>97</v>
      </c>
      <c r="BP248" s="51"/>
      <c r="BT248" s="51"/>
      <c r="BW248" s="51"/>
    </row>
    <row r="249" spans="1:75">
      <c r="A249" s="27">
        <v>247</v>
      </c>
      <c r="B249" s="51" t="s">
        <v>362</v>
      </c>
      <c r="C249" t="s">
        <v>1503</v>
      </c>
      <c r="D249" t="s">
        <v>577</v>
      </c>
      <c r="E249" t="s">
        <v>468</v>
      </c>
      <c r="F249" t="s">
        <v>365</v>
      </c>
      <c r="G249" t="s">
        <v>89</v>
      </c>
      <c r="H249" s="52" t="s">
        <v>1341</v>
      </c>
      <c r="I249" s="51" t="s">
        <v>89</v>
      </c>
      <c r="J249" s="129" t="s">
        <v>580</v>
      </c>
      <c r="K249" s="28">
        <v>43687</v>
      </c>
      <c r="L249" s="28"/>
      <c r="M249" t="s">
        <v>142</v>
      </c>
      <c r="N249" t="s">
        <v>155</v>
      </c>
      <c r="O249" s="27" t="s">
        <v>147</v>
      </c>
      <c r="P249" s="51" t="s">
        <v>99</v>
      </c>
      <c r="Q249" t="s">
        <v>95</v>
      </c>
      <c r="R249" s="27" t="s">
        <v>581</v>
      </c>
      <c r="S249" s="51">
        <f t="shared" si="27"/>
        <v>4</v>
      </c>
      <c r="T249">
        <f t="shared" si="28"/>
        <v>4</v>
      </c>
      <c r="U249">
        <f t="shared" si="29"/>
        <v>0</v>
      </c>
      <c r="V249">
        <f t="shared" si="30"/>
        <v>0</v>
      </c>
      <c r="W249">
        <f t="shared" si="31"/>
        <v>0</v>
      </c>
      <c r="X249">
        <f t="shared" si="32"/>
        <v>0</v>
      </c>
      <c r="Y249" s="53">
        <f t="shared" si="33"/>
        <v>8</v>
      </c>
      <c r="Z249" s="27">
        <f t="shared" si="34"/>
        <v>2</v>
      </c>
      <c r="AA249" s="51"/>
      <c r="AB249" t="s">
        <v>97</v>
      </c>
      <c r="AD249" t="s">
        <v>97</v>
      </c>
      <c r="AF249" t="s">
        <v>97</v>
      </c>
      <c r="AH249" t="s">
        <v>97</v>
      </c>
      <c r="AJ249" s="51"/>
      <c r="AK249" t="s">
        <v>97</v>
      </c>
      <c r="AM249" t="s">
        <v>97</v>
      </c>
      <c r="AN249" t="s">
        <v>97</v>
      </c>
      <c r="AU249" t="s">
        <v>97</v>
      </c>
      <c r="BF249" s="51">
        <f t="shared" si="35"/>
        <v>0</v>
      </c>
      <c r="BG249" s="51"/>
      <c r="BP249" s="51"/>
      <c r="BT249" s="51"/>
      <c r="BW249" s="51"/>
    </row>
    <row r="250" spans="1:75">
      <c r="A250" s="27">
        <v>248</v>
      </c>
      <c r="B250" s="51" t="s">
        <v>362</v>
      </c>
      <c r="C250" t="s">
        <v>1503</v>
      </c>
      <c r="D250" t="s">
        <v>577</v>
      </c>
      <c r="E250" t="s">
        <v>468</v>
      </c>
      <c r="F250" t="s">
        <v>365</v>
      </c>
      <c r="G250" t="s">
        <v>89</v>
      </c>
      <c r="H250" s="52" t="s">
        <v>1341</v>
      </c>
      <c r="I250" s="51" t="s">
        <v>89</v>
      </c>
      <c r="J250" s="129" t="s">
        <v>582</v>
      </c>
      <c r="K250" s="28">
        <v>44375</v>
      </c>
      <c r="L250" s="28"/>
      <c r="M250" t="s">
        <v>142</v>
      </c>
      <c r="N250" t="s">
        <v>155</v>
      </c>
      <c r="O250" s="27" t="s">
        <v>147</v>
      </c>
      <c r="P250" s="51" t="s">
        <v>99</v>
      </c>
      <c r="Q250" t="s">
        <v>95</v>
      </c>
      <c r="R250" s="27" t="s">
        <v>583</v>
      </c>
      <c r="S250" s="51">
        <f t="shared" si="27"/>
        <v>0</v>
      </c>
      <c r="T250">
        <f t="shared" si="28"/>
        <v>0</v>
      </c>
      <c r="U250">
        <f t="shared" si="29"/>
        <v>0</v>
      </c>
      <c r="V250">
        <f t="shared" si="30"/>
        <v>1</v>
      </c>
      <c r="W250">
        <f t="shared" si="31"/>
        <v>0</v>
      </c>
      <c r="X250">
        <f t="shared" si="32"/>
        <v>0</v>
      </c>
      <c r="Y250" s="53">
        <f t="shared" si="33"/>
        <v>1</v>
      </c>
      <c r="Z250" s="27">
        <f t="shared" si="34"/>
        <v>1</v>
      </c>
      <c r="AA250" s="51"/>
      <c r="AJ250" s="51"/>
      <c r="BF250" s="51">
        <f t="shared" si="35"/>
        <v>0</v>
      </c>
      <c r="BG250" s="51"/>
      <c r="BP250" s="51" t="s">
        <v>97</v>
      </c>
      <c r="BT250" s="51"/>
      <c r="BW250" s="51"/>
    </row>
    <row r="251" spans="1:75">
      <c r="A251" s="27">
        <v>249</v>
      </c>
      <c r="B251" s="51" t="s">
        <v>362</v>
      </c>
      <c r="C251" t="s">
        <v>1503</v>
      </c>
      <c r="D251" t="s">
        <v>577</v>
      </c>
      <c r="E251" t="s">
        <v>468</v>
      </c>
      <c r="F251" t="s">
        <v>365</v>
      </c>
      <c r="G251" t="s">
        <v>89</v>
      </c>
      <c r="H251" s="52" t="s">
        <v>1341</v>
      </c>
      <c r="I251" s="51" t="s">
        <v>89</v>
      </c>
      <c r="J251" s="129" t="s">
        <v>584</v>
      </c>
      <c r="K251" s="28">
        <v>44240</v>
      </c>
      <c r="L251" s="28"/>
      <c r="M251" t="s">
        <v>142</v>
      </c>
      <c r="N251" t="s">
        <v>155</v>
      </c>
      <c r="O251" s="27" t="s">
        <v>147</v>
      </c>
      <c r="P251" s="51" t="s">
        <v>99</v>
      </c>
      <c r="Q251" t="s">
        <v>585</v>
      </c>
      <c r="R251" s="27" t="s">
        <v>586</v>
      </c>
      <c r="S251" s="51">
        <f t="shared" si="27"/>
        <v>1</v>
      </c>
      <c r="T251">
        <f t="shared" si="28"/>
        <v>0</v>
      </c>
      <c r="U251">
        <f t="shared" si="29"/>
        <v>0</v>
      </c>
      <c r="V251">
        <f t="shared" si="30"/>
        <v>0</v>
      </c>
      <c r="W251">
        <f t="shared" si="31"/>
        <v>0</v>
      </c>
      <c r="X251">
        <f t="shared" si="32"/>
        <v>0</v>
      </c>
      <c r="Y251" s="53">
        <f t="shared" si="33"/>
        <v>1</v>
      </c>
      <c r="Z251" s="27">
        <f t="shared" si="34"/>
        <v>1</v>
      </c>
      <c r="AA251" s="51"/>
      <c r="AH251" t="s">
        <v>97</v>
      </c>
      <c r="AJ251" s="51"/>
      <c r="BF251" s="51">
        <f t="shared" si="35"/>
        <v>0</v>
      </c>
      <c r="BG251" s="51"/>
      <c r="BP251" s="51"/>
      <c r="BT251" s="51"/>
      <c r="BW251" s="51"/>
    </row>
    <row r="252" spans="1:75">
      <c r="A252" s="27">
        <v>250</v>
      </c>
      <c r="B252" s="51" t="s">
        <v>362</v>
      </c>
      <c r="C252" s="59" t="s">
        <v>587</v>
      </c>
      <c r="D252" t="s">
        <v>588</v>
      </c>
      <c r="E252" t="s">
        <v>468</v>
      </c>
      <c r="F252" t="s">
        <v>365</v>
      </c>
      <c r="G252" t="s">
        <v>89</v>
      </c>
      <c r="H252" s="52" t="s">
        <v>1341</v>
      </c>
      <c r="I252" s="51" t="s">
        <v>89</v>
      </c>
      <c r="J252" s="62" t="s">
        <v>589</v>
      </c>
      <c r="K252" s="28">
        <v>43340</v>
      </c>
      <c r="L252" s="28"/>
      <c r="M252" t="s">
        <v>106</v>
      </c>
      <c r="N252" t="s">
        <v>107</v>
      </c>
      <c r="O252" s="27" t="s">
        <v>93</v>
      </c>
      <c r="P252" s="51" t="s">
        <v>99</v>
      </c>
      <c r="Q252" t="s">
        <v>119</v>
      </c>
      <c r="R252" s="27" t="s">
        <v>590</v>
      </c>
      <c r="S252" s="51">
        <f t="shared" si="27"/>
        <v>1</v>
      </c>
      <c r="T252">
        <f t="shared" si="28"/>
        <v>0</v>
      </c>
      <c r="U252">
        <f t="shared" si="29"/>
        <v>0</v>
      </c>
      <c r="V252">
        <f t="shared" si="30"/>
        <v>1</v>
      </c>
      <c r="W252">
        <f t="shared" si="31"/>
        <v>0</v>
      </c>
      <c r="X252">
        <f t="shared" si="32"/>
        <v>0</v>
      </c>
      <c r="Y252" s="53">
        <f t="shared" si="33"/>
        <v>2</v>
      </c>
      <c r="Z252" s="27">
        <f t="shared" si="34"/>
        <v>2</v>
      </c>
      <c r="AA252" s="51" t="s">
        <v>97</v>
      </c>
      <c r="AJ252" s="51"/>
      <c r="BF252" s="51">
        <f t="shared" si="35"/>
        <v>0</v>
      </c>
      <c r="BG252" s="51"/>
      <c r="BP252" s="51"/>
      <c r="BR252" t="s">
        <v>97</v>
      </c>
      <c r="BT252" s="51"/>
      <c r="BW252" s="51"/>
    </row>
    <row r="253" spans="1:75">
      <c r="A253" s="27">
        <v>251</v>
      </c>
      <c r="B253" s="51" t="s">
        <v>362</v>
      </c>
      <c r="C253" s="59" t="s">
        <v>587</v>
      </c>
      <c r="D253" t="s">
        <v>588</v>
      </c>
      <c r="E253" t="s">
        <v>468</v>
      </c>
      <c r="F253" t="s">
        <v>365</v>
      </c>
      <c r="G253" t="s">
        <v>89</v>
      </c>
      <c r="H253" s="52" t="s">
        <v>1341</v>
      </c>
      <c r="I253" s="51" t="s">
        <v>89</v>
      </c>
      <c r="J253" s="129" t="s">
        <v>591</v>
      </c>
      <c r="K253" s="28">
        <v>43348</v>
      </c>
      <c r="L253" s="28"/>
      <c r="M253" t="s">
        <v>106</v>
      </c>
      <c r="N253" t="s">
        <v>107</v>
      </c>
      <c r="O253" s="27" t="s">
        <v>93</v>
      </c>
      <c r="P253" s="51" t="s">
        <v>99</v>
      </c>
      <c r="Q253" t="s">
        <v>95</v>
      </c>
      <c r="R253" s="27" t="s">
        <v>592</v>
      </c>
      <c r="S253" s="51">
        <f t="shared" si="27"/>
        <v>1</v>
      </c>
      <c r="T253">
        <f t="shared" si="28"/>
        <v>1</v>
      </c>
      <c r="U253">
        <f t="shared" si="29"/>
        <v>0</v>
      </c>
      <c r="V253">
        <f t="shared" si="30"/>
        <v>0</v>
      </c>
      <c r="W253">
        <f t="shared" si="31"/>
        <v>0</v>
      </c>
      <c r="X253">
        <f t="shared" si="32"/>
        <v>0</v>
      </c>
      <c r="Y253" s="53">
        <f t="shared" si="33"/>
        <v>2</v>
      </c>
      <c r="Z253" s="27">
        <f t="shared" si="34"/>
        <v>2</v>
      </c>
      <c r="AA253" s="51"/>
      <c r="AB253" t="s">
        <v>97</v>
      </c>
      <c r="AJ253" s="51"/>
      <c r="AU253" t="s">
        <v>97</v>
      </c>
      <c r="BF253" s="51">
        <f t="shared" si="35"/>
        <v>0</v>
      </c>
      <c r="BG253" s="51"/>
      <c r="BP253" s="51"/>
      <c r="BT253" s="51"/>
      <c r="BW253" s="51"/>
    </row>
    <row r="254" spans="1:75">
      <c r="A254" s="27">
        <v>252</v>
      </c>
      <c r="B254" s="51" t="s">
        <v>362</v>
      </c>
      <c r="C254" t="s">
        <v>1502</v>
      </c>
      <c r="D254" t="s">
        <v>402</v>
      </c>
      <c r="E254" t="s">
        <v>87</v>
      </c>
      <c r="F254" t="s">
        <v>365</v>
      </c>
      <c r="G254" t="s">
        <v>89</v>
      </c>
      <c r="H254" s="52" t="s">
        <v>1341</v>
      </c>
      <c r="I254" s="51" t="s">
        <v>89</v>
      </c>
      <c r="J254" s="62" t="s">
        <v>593</v>
      </c>
      <c r="K254" s="28">
        <v>43591</v>
      </c>
      <c r="L254" s="28"/>
      <c r="M254" t="s">
        <v>106</v>
      </c>
      <c r="N254" t="s">
        <v>107</v>
      </c>
      <c r="O254" s="27" t="s">
        <v>93</v>
      </c>
      <c r="P254" s="51" t="s">
        <v>94</v>
      </c>
      <c r="Q254" t="s">
        <v>95</v>
      </c>
      <c r="R254" s="27" t="s">
        <v>594</v>
      </c>
      <c r="S254" s="51">
        <f t="shared" si="27"/>
        <v>0</v>
      </c>
      <c r="T254">
        <f t="shared" si="28"/>
        <v>0</v>
      </c>
      <c r="U254">
        <f t="shared" si="29"/>
        <v>1</v>
      </c>
      <c r="V254">
        <f t="shared" si="30"/>
        <v>0</v>
      </c>
      <c r="W254">
        <f t="shared" si="31"/>
        <v>0</v>
      </c>
      <c r="X254">
        <f t="shared" si="32"/>
        <v>0</v>
      </c>
      <c r="Y254" s="53">
        <f t="shared" si="33"/>
        <v>1</v>
      </c>
      <c r="Z254" s="27">
        <f t="shared" si="34"/>
        <v>1</v>
      </c>
      <c r="AA254" s="51"/>
      <c r="AJ254" s="51"/>
      <c r="BF254" s="51">
        <f t="shared" si="35"/>
        <v>0</v>
      </c>
      <c r="BG254" s="51"/>
      <c r="BN254" t="s">
        <v>97</v>
      </c>
      <c r="BP254" s="51"/>
      <c r="BT254" s="51"/>
      <c r="BW254" s="51"/>
    </row>
    <row r="255" spans="1:75">
      <c r="A255" s="27">
        <v>253</v>
      </c>
      <c r="B255" s="51" t="s">
        <v>362</v>
      </c>
      <c r="C255" t="s">
        <v>1504</v>
      </c>
      <c r="D255" t="s">
        <v>595</v>
      </c>
      <c r="E255" t="s">
        <v>468</v>
      </c>
      <c r="F255" t="s">
        <v>365</v>
      </c>
      <c r="G255" t="s">
        <v>89</v>
      </c>
      <c r="H255" s="52" t="s">
        <v>1341</v>
      </c>
      <c r="I255" s="51" t="s">
        <v>89</v>
      </c>
      <c r="J255" s="129" t="s">
        <v>596</v>
      </c>
      <c r="K255" s="28">
        <v>43647</v>
      </c>
      <c r="L255" s="28"/>
      <c r="M255" t="s">
        <v>379</v>
      </c>
      <c r="N255" t="s">
        <v>380</v>
      </c>
      <c r="O255" s="27" t="s">
        <v>93</v>
      </c>
      <c r="P255" s="51" t="s">
        <v>94</v>
      </c>
      <c r="Q255" t="s">
        <v>325</v>
      </c>
      <c r="R255" s="27" t="s">
        <v>597</v>
      </c>
      <c r="S255" s="51">
        <f t="shared" si="27"/>
        <v>0</v>
      </c>
      <c r="T255">
        <f t="shared" si="28"/>
        <v>0</v>
      </c>
      <c r="U255">
        <f t="shared" si="29"/>
        <v>2</v>
      </c>
      <c r="V255">
        <f t="shared" si="30"/>
        <v>0</v>
      </c>
      <c r="W255">
        <f t="shared" si="31"/>
        <v>0</v>
      </c>
      <c r="X255">
        <f t="shared" si="32"/>
        <v>0</v>
      </c>
      <c r="Y255" s="53">
        <f t="shared" si="33"/>
        <v>2</v>
      </c>
      <c r="Z255" s="27">
        <f t="shared" si="34"/>
        <v>1</v>
      </c>
      <c r="AA255" s="51"/>
      <c r="AJ255" s="51"/>
      <c r="BF255" s="51">
        <f t="shared" si="35"/>
        <v>0</v>
      </c>
      <c r="BG255" s="51"/>
      <c r="BK255" t="s">
        <v>97</v>
      </c>
      <c r="BN255" t="s">
        <v>97</v>
      </c>
      <c r="BP255" s="51"/>
      <c r="BT255" s="51"/>
      <c r="BW255" s="51"/>
    </row>
    <row r="256" spans="1:75">
      <c r="A256" s="27">
        <v>254</v>
      </c>
      <c r="B256" s="51" t="s">
        <v>362</v>
      </c>
      <c r="C256" t="s">
        <v>598</v>
      </c>
      <c r="D256" t="s">
        <v>599</v>
      </c>
      <c r="E256" t="s">
        <v>468</v>
      </c>
      <c r="F256" t="s">
        <v>365</v>
      </c>
      <c r="G256" t="s">
        <v>89</v>
      </c>
      <c r="H256" s="52" t="s">
        <v>1341</v>
      </c>
      <c r="I256" s="51" t="s">
        <v>89</v>
      </c>
      <c r="J256" s="129" t="s">
        <v>600</v>
      </c>
      <c r="K256" s="28">
        <v>43265</v>
      </c>
      <c r="L256" s="28"/>
      <c r="M256" t="s">
        <v>601</v>
      </c>
      <c r="N256" t="s">
        <v>602</v>
      </c>
      <c r="O256" s="27" t="s">
        <v>93</v>
      </c>
      <c r="P256" s="51" t="s">
        <v>94</v>
      </c>
      <c r="Q256" t="s">
        <v>119</v>
      </c>
      <c r="R256" s="27" t="s">
        <v>603</v>
      </c>
      <c r="S256" s="51">
        <f t="shared" si="27"/>
        <v>0</v>
      </c>
      <c r="T256">
        <f t="shared" si="28"/>
        <v>0</v>
      </c>
      <c r="U256">
        <f t="shared" si="29"/>
        <v>3</v>
      </c>
      <c r="V256">
        <f t="shared" si="30"/>
        <v>0</v>
      </c>
      <c r="W256">
        <f t="shared" si="31"/>
        <v>0</v>
      </c>
      <c r="X256">
        <f t="shared" si="32"/>
        <v>0</v>
      </c>
      <c r="Y256" s="53">
        <f t="shared" si="33"/>
        <v>3</v>
      </c>
      <c r="Z256" s="27">
        <f t="shared" si="34"/>
        <v>1</v>
      </c>
      <c r="AA256" s="51"/>
      <c r="AJ256" s="51"/>
      <c r="BF256" s="51">
        <f t="shared" si="35"/>
        <v>0</v>
      </c>
      <c r="BG256" s="51"/>
      <c r="BK256" t="s">
        <v>97</v>
      </c>
      <c r="BL256" t="s">
        <v>97</v>
      </c>
      <c r="BM256" t="s">
        <v>97</v>
      </c>
      <c r="BP256" s="51"/>
      <c r="BT256" s="51"/>
      <c r="BW256" s="51"/>
    </row>
    <row r="257" spans="1:75">
      <c r="A257" s="27">
        <v>255</v>
      </c>
      <c r="B257" s="51" t="s">
        <v>362</v>
      </c>
      <c r="C257" t="s">
        <v>598</v>
      </c>
      <c r="D257" t="s">
        <v>599</v>
      </c>
      <c r="E257" t="s">
        <v>468</v>
      </c>
      <c r="F257" t="s">
        <v>365</v>
      </c>
      <c r="G257" t="s">
        <v>89</v>
      </c>
      <c r="H257" s="52" t="s">
        <v>1341</v>
      </c>
      <c r="I257" s="51" t="s">
        <v>89</v>
      </c>
      <c r="J257" s="129" t="s">
        <v>604</v>
      </c>
      <c r="K257" s="28">
        <v>42473</v>
      </c>
      <c r="L257" s="28"/>
      <c r="M257" t="s">
        <v>601</v>
      </c>
      <c r="N257" t="s">
        <v>602</v>
      </c>
      <c r="O257" s="27" t="s">
        <v>93</v>
      </c>
      <c r="P257" s="51" t="s">
        <v>94</v>
      </c>
      <c r="Q257" t="s">
        <v>95</v>
      </c>
      <c r="R257" s="27" t="s">
        <v>605</v>
      </c>
      <c r="S257" s="51">
        <f t="shared" si="27"/>
        <v>0</v>
      </c>
      <c r="T257">
        <f t="shared" si="28"/>
        <v>0</v>
      </c>
      <c r="U257">
        <f t="shared" si="29"/>
        <v>3</v>
      </c>
      <c r="V257">
        <f t="shared" si="30"/>
        <v>0</v>
      </c>
      <c r="W257">
        <f t="shared" si="31"/>
        <v>0</v>
      </c>
      <c r="X257">
        <f t="shared" si="32"/>
        <v>0</v>
      </c>
      <c r="Y257" s="53">
        <f t="shared" si="33"/>
        <v>3</v>
      </c>
      <c r="Z257" s="27">
        <f t="shared" si="34"/>
        <v>1</v>
      </c>
      <c r="AA257" s="51"/>
      <c r="AJ257" s="51"/>
      <c r="BF257" s="51">
        <f t="shared" si="35"/>
        <v>0</v>
      </c>
      <c r="BG257" s="51"/>
      <c r="BK257" t="s">
        <v>97</v>
      </c>
      <c r="BL257" t="s">
        <v>97</v>
      </c>
      <c r="BN257" t="s">
        <v>97</v>
      </c>
      <c r="BP257" s="51"/>
      <c r="BT257" s="51"/>
      <c r="BW257" s="51"/>
    </row>
    <row r="258" spans="1:75">
      <c r="A258" s="27">
        <v>256</v>
      </c>
      <c r="B258" s="51" t="s">
        <v>362</v>
      </c>
      <c r="C258" t="s">
        <v>718</v>
      </c>
      <c r="D258" t="s">
        <v>719</v>
      </c>
      <c r="E258" t="s">
        <v>530</v>
      </c>
      <c r="F258" t="s">
        <v>365</v>
      </c>
      <c r="G258" t="s">
        <v>89</v>
      </c>
      <c r="H258" s="52" t="s">
        <v>1341</v>
      </c>
      <c r="I258" s="51" t="s">
        <v>89</v>
      </c>
      <c r="J258" s="129" t="s">
        <v>720</v>
      </c>
      <c r="K258" s="28">
        <v>43383</v>
      </c>
      <c r="L258" s="28"/>
      <c r="M258" t="s">
        <v>142</v>
      </c>
      <c r="N258" t="s">
        <v>155</v>
      </c>
      <c r="O258" s="27" t="s">
        <v>147</v>
      </c>
      <c r="P258" s="51" t="s">
        <v>132</v>
      </c>
      <c r="Q258" t="s">
        <v>122</v>
      </c>
      <c r="R258" s="27" t="s">
        <v>721</v>
      </c>
      <c r="S258" s="51">
        <f t="shared" si="27"/>
        <v>0</v>
      </c>
      <c r="T258">
        <f t="shared" si="28"/>
        <v>0</v>
      </c>
      <c r="U258">
        <f t="shared" si="29"/>
        <v>1</v>
      </c>
      <c r="V258">
        <f t="shared" si="30"/>
        <v>0</v>
      </c>
      <c r="W258">
        <f t="shared" si="31"/>
        <v>0</v>
      </c>
      <c r="X258">
        <f t="shared" si="32"/>
        <v>0</v>
      </c>
      <c r="Y258" s="53">
        <f t="shared" si="33"/>
        <v>1</v>
      </c>
      <c r="Z258" s="27">
        <f t="shared" si="34"/>
        <v>1</v>
      </c>
      <c r="AA258" s="51"/>
      <c r="AJ258" s="51"/>
      <c r="BF258" s="51">
        <f t="shared" si="35"/>
        <v>0</v>
      </c>
      <c r="BG258" s="51"/>
      <c r="BK258" t="s">
        <v>97</v>
      </c>
      <c r="BP258" s="51"/>
      <c r="BT258" s="51"/>
      <c r="BW258" s="51"/>
    </row>
    <row r="259" spans="1:75">
      <c r="A259" s="27">
        <v>257</v>
      </c>
      <c r="B259" s="51" t="s">
        <v>362</v>
      </c>
      <c r="C259" t="s">
        <v>85</v>
      </c>
      <c r="D259" t="s">
        <v>381</v>
      </c>
      <c r="E259" t="s">
        <v>87</v>
      </c>
      <c r="F259" t="s">
        <v>365</v>
      </c>
      <c r="G259" t="s">
        <v>89</v>
      </c>
      <c r="H259" s="52" t="s">
        <v>1341</v>
      </c>
      <c r="I259" s="51" t="s">
        <v>89</v>
      </c>
      <c r="J259" s="129" t="s">
        <v>847</v>
      </c>
      <c r="K259" s="28">
        <v>42951</v>
      </c>
      <c r="L259" s="28"/>
      <c r="M259" t="s">
        <v>106</v>
      </c>
      <c r="N259" t="s">
        <v>107</v>
      </c>
      <c r="O259" s="27" t="s">
        <v>93</v>
      </c>
      <c r="P259" s="51" t="s">
        <v>99</v>
      </c>
      <c r="Q259" t="s">
        <v>122</v>
      </c>
      <c r="R259" s="27" t="s">
        <v>848</v>
      </c>
      <c r="S259" s="51">
        <f t="shared" ref="S259:S322" si="36">COUNTIF(AA259:AI259,"X")</f>
        <v>0</v>
      </c>
      <c r="T259">
        <f t="shared" ref="T259:T322" si="37">COUNTIF(AJ259:BE259,"X")</f>
        <v>4</v>
      </c>
      <c r="U259">
        <f t="shared" ref="U259:U322" si="38">COUNTIF(BG259:BO259,"X")</f>
        <v>0</v>
      </c>
      <c r="V259">
        <f t="shared" ref="V259:V322" si="39">COUNTIF(BP259:BS259,"X")</f>
        <v>0</v>
      </c>
      <c r="W259">
        <f t="shared" ref="W259:W322" si="40">COUNTIF(BT259:BV259,"X")</f>
        <v>0</v>
      </c>
      <c r="X259">
        <f t="shared" ref="X259:X322" si="41">COUNTIF(BW259:BZ259,"X")</f>
        <v>0</v>
      </c>
      <c r="Y259" s="53">
        <f t="shared" ref="Y259:Y322" si="42">SUM(S259:X259)</f>
        <v>4</v>
      </c>
      <c r="Z259" s="27">
        <f t="shared" ref="Z259:Z322" si="43">COUNTIF(S259:X259,"&gt;0")</f>
        <v>1</v>
      </c>
      <c r="AA259" s="51" t="s">
        <v>849</v>
      </c>
      <c r="AJ259" s="51" t="s">
        <v>97</v>
      </c>
      <c r="AK259" t="s">
        <v>97</v>
      </c>
      <c r="AL259" t="s">
        <v>97</v>
      </c>
      <c r="AM259" t="s">
        <v>97</v>
      </c>
      <c r="BF259" s="51">
        <f t="shared" ref="BF259:BF322" si="44">IF(AND(BD259="X",BE259="X"),2,IF(OR(BD259="X",BE259="X"),1,0))</f>
        <v>0</v>
      </c>
      <c r="BG259" s="51"/>
      <c r="BP259" s="51" t="s">
        <v>849</v>
      </c>
      <c r="BT259" s="51" t="s">
        <v>849</v>
      </c>
      <c r="BW259" s="51" t="s">
        <v>849</v>
      </c>
    </row>
    <row r="260" spans="1:75">
      <c r="A260" s="27">
        <v>258</v>
      </c>
      <c r="B260" s="51" t="s">
        <v>362</v>
      </c>
      <c r="C260" t="s">
        <v>85</v>
      </c>
      <c r="D260" t="s">
        <v>364</v>
      </c>
      <c r="E260" t="s">
        <v>87</v>
      </c>
      <c r="F260" t="s">
        <v>365</v>
      </c>
      <c r="G260" t="s">
        <v>89</v>
      </c>
      <c r="H260" s="52" t="s">
        <v>1341</v>
      </c>
      <c r="I260" s="51" t="s">
        <v>89</v>
      </c>
      <c r="J260" s="129" t="s">
        <v>398</v>
      </c>
      <c r="K260" s="28">
        <v>43304</v>
      </c>
      <c r="L260" s="28"/>
      <c r="M260" t="s">
        <v>106</v>
      </c>
      <c r="N260" t="s">
        <v>107</v>
      </c>
      <c r="O260" s="27" t="s">
        <v>93</v>
      </c>
      <c r="P260" s="51" t="s">
        <v>99</v>
      </c>
      <c r="Q260" t="s">
        <v>95</v>
      </c>
      <c r="R260" s="27" t="s">
        <v>399</v>
      </c>
      <c r="S260" s="51">
        <f t="shared" si="36"/>
        <v>2</v>
      </c>
      <c r="T260">
        <f t="shared" si="37"/>
        <v>1</v>
      </c>
      <c r="U260">
        <f t="shared" si="38"/>
        <v>0</v>
      </c>
      <c r="V260">
        <f t="shared" si="39"/>
        <v>0</v>
      </c>
      <c r="W260">
        <f t="shared" si="40"/>
        <v>0</v>
      </c>
      <c r="X260">
        <f t="shared" si="41"/>
        <v>0</v>
      </c>
      <c r="Y260" s="53">
        <f t="shared" si="42"/>
        <v>3</v>
      </c>
      <c r="Z260" s="27">
        <f t="shared" si="43"/>
        <v>2</v>
      </c>
      <c r="AA260" s="51" t="s">
        <v>849</v>
      </c>
      <c r="AB260" t="s">
        <v>97</v>
      </c>
      <c r="AH260" t="s">
        <v>97</v>
      </c>
      <c r="AJ260" s="51" t="s">
        <v>849</v>
      </c>
      <c r="AK260" t="s">
        <v>97</v>
      </c>
      <c r="BF260" s="51">
        <f t="shared" si="44"/>
        <v>0</v>
      </c>
      <c r="BG260" s="51"/>
      <c r="BP260" s="51" t="s">
        <v>849</v>
      </c>
      <c r="BT260" s="51" t="s">
        <v>849</v>
      </c>
      <c r="BW260" s="51" t="s">
        <v>849</v>
      </c>
    </row>
    <row r="261" spans="1:75">
      <c r="A261" s="27">
        <v>259</v>
      </c>
      <c r="B261" s="51" t="s">
        <v>362</v>
      </c>
      <c r="C261" t="s">
        <v>1504</v>
      </c>
      <c r="D261" t="s">
        <v>595</v>
      </c>
      <c r="E261" t="s">
        <v>468</v>
      </c>
      <c r="F261" t="s">
        <v>365</v>
      </c>
      <c r="G261" t="s">
        <v>89</v>
      </c>
      <c r="H261" s="52" t="s">
        <v>1341</v>
      </c>
      <c r="I261" s="51" t="s">
        <v>89</v>
      </c>
      <c r="J261" s="129" t="s">
        <v>1008</v>
      </c>
      <c r="K261" s="28">
        <v>43642</v>
      </c>
      <c r="L261" s="28"/>
      <c r="M261" t="s">
        <v>379</v>
      </c>
      <c r="N261" t="s">
        <v>380</v>
      </c>
      <c r="O261" s="27" t="s">
        <v>93</v>
      </c>
      <c r="P261" s="51" t="s">
        <v>94</v>
      </c>
      <c r="Q261" t="s">
        <v>95</v>
      </c>
      <c r="R261" s="27" t="s">
        <v>902</v>
      </c>
      <c r="S261" s="51">
        <f t="shared" si="36"/>
        <v>0</v>
      </c>
      <c r="T261">
        <f t="shared" si="37"/>
        <v>3</v>
      </c>
      <c r="U261">
        <f t="shared" si="38"/>
        <v>1</v>
      </c>
      <c r="V261">
        <f t="shared" si="39"/>
        <v>0</v>
      </c>
      <c r="W261">
        <f t="shared" si="40"/>
        <v>0</v>
      </c>
      <c r="X261">
        <f t="shared" si="41"/>
        <v>0</v>
      </c>
      <c r="Y261" s="53">
        <f t="shared" si="42"/>
        <v>4</v>
      </c>
      <c r="Z261" s="27">
        <f t="shared" si="43"/>
        <v>2</v>
      </c>
      <c r="AA261" s="51"/>
      <c r="AJ261" s="51"/>
      <c r="AY261" t="s">
        <v>97</v>
      </c>
      <c r="BA261" t="s">
        <v>97</v>
      </c>
      <c r="BE261" s="27" t="s">
        <v>97</v>
      </c>
      <c r="BF261" s="51">
        <f t="shared" si="44"/>
        <v>1</v>
      </c>
      <c r="BG261" s="51"/>
      <c r="BO261" s="27" t="s">
        <v>97</v>
      </c>
      <c r="BP261" s="51"/>
      <c r="BT261" s="51"/>
      <c r="BW261" s="51"/>
    </row>
    <row r="262" spans="1:75">
      <c r="A262" s="27">
        <v>260</v>
      </c>
      <c r="B262" s="51" t="s">
        <v>362</v>
      </c>
      <c r="C262" t="s">
        <v>598</v>
      </c>
      <c r="D262" t="s">
        <v>599</v>
      </c>
      <c r="E262" t="s">
        <v>468</v>
      </c>
      <c r="F262" t="s">
        <v>365</v>
      </c>
      <c r="G262" t="s">
        <v>89</v>
      </c>
      <c r="H262" s="52" t="s">
        <v>1341</v>
      </c>
      <c r="I262" s="51" t="s">
        <v>89</v>
      </c>
      <c r="J262" s="129" t="s">
        <v>1009</v>
      </c>
      <c r="K262" s="28">
        <v>42739</v>
      </c>
      <c r="L262" s="28"/>
      <c r="M262" t="s">
        <v>601</v>
      </c>
      <c r="N262" t="s">
        <v>602</v>
      </c>
      <c r="O262" s="27" t="s">
        <v>93</v>
      </c>
      <c r="P262" s="51" t="s">
        <v>99</v>
      </c>
      <c r="Q262" t="s">
        <v>119</v>
      </c>
      <c r="R262" s="27" t="s">
        <v>778</v>
      </c>
      <c r="S262" s="51">
        <f t="shared" si="36"/>
        <v>3</v>
      </c>
      <c r="T262">
        <f t="shared" si="37"/>
        <v>3</v>
      </c>
      <c r="U262">
        <f t="shared" si="38"/>
        <v>0</v>
      </c>
      <c r="V262">
        <f t="shared" si="39"/>
        <v>0</v>
      </c>
      <c r="W262">
        <f t="shared" si="40"/>
        <v>0</v>
      </c>
      <c r="X262">
        <f t="shared" si="41"/>
        <v>0</v>
      </c>
      <c r="Y262" s="53">
        <f t="shared" si="42"/>
        <v>6</v>
      </c>
      <c r="Z262" s="27">
        <f t="shared" si="43"/>
        <v>2</v>
      </c>
      <c r="AA262" s="51" t="s">
        <v>97</v>
      </c>
      <c r="AB262" t="s">
        <v>97</v>
      </c>
      <c r="AI262" s="27" t="s">
        <v>97</v>
      </c>
      <c r="AJ262" s="51"/>
      <c r="AQ262" t="s">
        <v>97</v>
      </c>
      <c r="AY262" t="s">
        <v>97</v>
      </c>
      <c r="BE262" s="27" t="s">
        <v>97</v>
      </c>
      <c r="BF262" s="51">
        <f t="shared" si="44"/>
        <v>1</v>
      </c>
      <c r="BG262" s="51"/>
      <c r="BP262" s="51"/>
      <c r="BT262" s="51"/>
      <c r="BW262" s="51"/>
    </row>
    <row r="263" spans="1:75">
      <c r="A263" s="27">
        <v>261</v>
      </c>
      <c r="B263" s="51" t="s">
        <v>362</v>
      </c>
      <c r="C263" t="s">
        <v>598</v>
      </c>
      <c r="D263" t="s">
        <v>599</v>
      </c>
      <c r="E263" t="s">
        <v>468</v>
      </c>
      <c r="F263" t="s">
        <v>365</v>
      </c>
      <c r="G263" t="s">
        <v>89</v>
      </c>
      <c r="H263" s="52" t="s">
        <v>1341</v>
      </c>
      <c r="I263" s="51" t="s">
        <v>89</v>
      </c>
      <c r="J263" s="62" t="s">
        <v>1343</v>
      </c>
      <c r="K263" s="28">
        <v>41054</v>
      </c>
      <c r="L263" s="28"/>
      <c r="M263" t="s">
        <v>601</v>
      </c>
      <c r="N263" t="s">
        <v>602</v>
      </c>
      <c r="O263" s="27" t="s">
        <v>93</v>
      </c>
      <c r="P263" s="51" t="s">
        <v>99</v>
      </c>
      <c r="Q263" t="s">
        <v>119</v>
      </c>
      <c r="R263" s="27" t="s">
        <v>778</v>
      </c>
      <c r="S263" s="51">
        <f t="shared" si="36"/>
        <v>0</v>
      </c>
      <c r="T263">
        <f t="shared" si="37"/>
        <v>2</v>
      </c>
      <c r="U263">
        <f t="shared" si="38"/>
        <v>0</v>
      </c>
      <c r="V263">
        <f t="shared" si="39"/>
        <v>0</v>
      </c>
      <c r="W263">
        <f t="shared" si="40"/>
        <v>0</v>
      </c>
      <c r="X263">
        <f t="shared" si="41"/>
        <v>0</v>
      </c>
      <c r="Y263" s="53">
        <f t="shared" si="42"/>
        <v>2</v>
      </c>
      <c r="Z263" s="27">
        <f t="shared" si="43"/>
        <v>1</v>
      </c>
      <c r="AA263" s="51"/>
      <c r="AJ263" s="51"/>
      <c r="AY263" t="s">
        <v>97</v>
      </c>
      <c r="BD263" t="s">
        <v>97</v>
      </c>
      <c r="BF263" s="51">
        <f t="shared" si="44"/>
        <v>1</v>
      </c>
      <c r="BG263" s="51"/>
      <c r="BP263" s="51"/>
      <c r="BT263" s="51"/>
      <c r="BW263" s="51"/>
    </row>
    <row r="264" spans="1:75">
      <c r="A264" s="27">
        <v>262</v>
      </c>
      <c r="B264" s="51" t="s">
        <v>362</v>
      </c>
      <c r="C264" t="s">
        <v>598</v>
      </c>
      <c r="D264" t="s">
        <v>599</v>
      </c>
      <c r="E264" t="s">
        <v>468</v>
      </c>
      <c r="F264" t="s">
        <v>365</v>
      </c>
      <c r="G264" t="s">
        <v>89</v>
      </c>
      <c r="H264" s="52" t="s">
        <v>1341</v>
      </c>
      <c r="I264" s="51" t="s">
        <v>89</v>
      </c>
      <c r="J264" s="62" t="s">
        <v>1343</v>
      </c>
      <c r="K264" s="28">
        <v>41054</v>
      </c>
      <c r="L264" s="28"/>
      <c r="M264" t="s">
        <v>601</v>
      </c>
      <c r="N264" t="s">
        <v>602</v>
      </c>
      <c r="O264" s="27" t="s">
        <v>93</v>
      </c>
      <c r="P264" s="51" t="s">
        <v>99</v>
      </c>
      <c r="Q264" t="s">
        <v>119</v>
      </c>
      <c r="R264" s="27" t="s">
        <v>902</v>
      </c>
      <c r="S264" s="51">
        <f t="shared" si="36"/>
        <v>0</v>
      </c>
      <c r="T264">
        <f t="shared" si="37"/>
        <v>2</v>
      </c>
      <c r="U264">
        <f t="shared" si="38"/>
        <v>3</v>
      </c>
      <c r="V264">
        <f t="shared" si="39"/>
        <v>0</v>
      </c>
      <c r="W264">
        <f t="shared" si="40"/>
        <v>0</v>
      </c>
      <c r="X264">
        <f t="shared" si="41"/>
        <v>0</v>
      </c>
      <c r="Y264" s="53">
        <f t="shared" si="42"/>
        <v>5</v>
      </c>
      <c r="Z264" s="27">
        <f t="shared" si="43"/>
        <v>2</v>
      </c>
      <c r="AA264" s="51"/>
      <c r="AJ264" s="51"/>
      <c r="AY264" t="s">
        <v>97</v>
      </c>
      <c r="BE264" s="27" t="s">
        <v>97</v>
      </c>
      <c r="BF264" s="51">
        <f t="shared" si="44"/>
        <v>1</v>
      </c>
      <c r="BG264" s="51"/>
      <c r="BI264" t="s">
        <v>97</v>
      </c>
      <c r="BN264" t="s">
        <v>97</v>
      </c>
      <c r="BO264" s="27" t="s">
        <v>97</v>
      </c>
      <c r="BP264" s="51"/>
      <c r="BT264" s="51"/>
      <c r="BW264" s="51"/>
    </row>
    <row r="265" spans="1:75">
      <c r="A265" s="27">
        <v>263</v>
      </c>
      <c r="B265" s="51" t="s">
        <v>362</v>
      </c>
      <c r="C265" t="s">
        <v>85</v>
      </c>
      <c r="D265" t="s">
        <v>364</v>
      </c>
      <c r="E265" t="s">
        <v>87</v>
      </c>
      <c r="F265" t="s">
        <v>365</v>
      </c>
      <c r="G265" t="s">
        <v>89</v>
      </c>
      <c r="H265" s="52" t="s">
        <v>1341</v>
      </c>
      <c r="I265" s="51" t="s">
        <v>89</v>
      </c>
      <c r="J265" s="129" t="s">
        <v>1020</v>
      </c>
      <c r="K265" s="28">
        <v>43463</v>
      </c>
      <c r="L265" s="28"/>
      <c r="M265" t="s">
        <v>106</v>
      </c>
      <c r="N265" t="s">
        <v>107</v>
      </c>
      <c r="O265" s="27" t="s">
        <v>93</v>
      </c>
      <c r="P265" s="51" t="s">
        <v>1006</v>
      </c>
      <c r="Q265" t="s">
        <v>95</v>
      </c>
      <c r="R265" s="27" t="s">
        <v>1015</v>
      </c>
      <c r="S265" s="51">
        <f t="shared" si="36"/>
        <v>0</v>
      </c>
      <c r="T265">
        <f t="shared" si="37"/>
        <v>2</v>
      </c>
      <c r="U265">
        <f t="shared" si="38"/>
        <v>0</v>
      </c>
      <c r="V265">
        <f t="shared" si="39"/>
        <v>0</v>
      </c>
      <c r="W265">
        <f t="shared" si="40"/>
        <v>0</v>
      </c>
      <c r="X265">
        <f t="shared" si="41"/>
        <v>0</v>
      </c>
      <c r="Y265" s="53">
        <f t="shared" si="42"/>
        <v>2</v>
      </c>
      <c r="Z265" s="27">
        <f t="shared" si="43"/>
        <v>1</v>
      </c>
      <c r="AA265" s="51"/>
      <c r="AJ265" s="51"/>
      <c r="AT265" t="s">
        <v>97</v>
      </c>
      <c r="BD265" t="s">
        <v>97</v>
      </c>
      <c r="BF265" s="51">
        <f t="shared" si="44"/>
        <v>1</v>
      </c>
      <c r="BG265" s="51"/>
      <c r="BP265" s="51"/>
      <c r="BT265" s="51"/>
      <c r="BW265" s="51"/>
    </row>
    <row r="266" spans="1:75">
      <c r="A266" s="27">
        <v>264</v>
      </c>
      <c r="B266" s="51" t="s">
        <v>362</v>
      </c>
      <c r="C266" t="s">
        <v>85</v>
      </c>
      <c r="D266" t="s">
        <v>364</v>
      </c>
      <c r="E266" t="s">
        <v>87</v>
      </c>
      <c r="F266" t="s">
        <v>365</v>
      </c>
      <c r="G266" t="s">
        <v>89</v>
      </c>
      <c r="H266" s="52" t="s">
        <v>1341</v>
      </c>
      <c r="I266" s="51" t="s">
        <v>89</v>
      </c>
      <c r="J266" s="129" t="s">
        <v>1021</v>
      </c>
      <c r="K266" s="28">
        <v>43463</v>
      </c>
      <c r="L266" s="28"/>
      <c r="M266" t="s">
        <v>106</v>
      </c>
      <c r="N266" t="s">
        <v>107</v>
      </c>
      <c r="O266" s="27" t="s">
        <v>93</v>
      </c>
      <c r="P266" s="51" t="s">
        <v>1006</v>
      </c>
      <c r="Q266" t="s">
        <v>95</v>
      </c>
      <c r="R266" s="27" t="s">
        <v>1016</v>
      </c>
      <c r="S266" s="51">
        <f t="shared" si="36"/>
        <v>0</v>
      </c>
      <c r="T266">
        <f t="shared" si="37"/>
        <v>2</v>
      </c>
      <c r="U266">
        <f t="shared" si="38"/>
        <v>0</v>
      </c>
      <c r="V266">
        <f t="shared" si="39"/>
        <v>0</v>
      </c>
      <c r="W266">
        <f t="shared" si="40"/>
        <v>0</v>
      </c>
      <c r="X266">
        <f t="shared" si="41"/>
        <v>0</v>
      </c>
      <c r="Y266" s="53">
        <f t="shared" si="42"/>
        <v>2</v>
      </c>
      <c r="Z266" s="27">
        <f t="shared" si="43"/>
        <v>1</v>
      </c>
      <c r="AA266" s="51"/>
      <c r="AJ266" s="51"/>
      <c r="AT266" t="s">
        <v>97</v>
      </c>
      <c r="BD266" t="s">
        <v>97</v>
      </c>
      <c r="BF266" s="51">
        <f t="shared" si="44"/>
        <v>1</v>
      </c>
      <c r="BG266" s="51"/>
      <c r="BP266" s="51"/>
      <c r="BT266" s="51"/>
      <c r="BW266" s="51"/>
    </row>
    <row r="267" spans="1:75">
      <c r="A267" s="27">
        <v>265</v>
      </c>
      <c r="B267" s="51" t="s">
        <v>362</v>
      </c>
      <c r="C267" t="s">
        <v>363</v>
      </c>
      <c r="D267" t="s">
        <v>364</v>
      </c>
      <c r="E267" t="s">
        <v>87</v>
      </c>
      <c r="F267" t="s">
        <v>365</v>
      </c>
      <c r="G267" t="s">
        <v>89</v>
      </c>
      <c r="H267" s="52" t="s">
        <v>1341</v>
      </c>
      <c r="I267" s="51" t="s">
        <v>89</v>
      </c>
      <c r="J267" s="129" t="s">
        <v>1022</v>
      </c>
      <c r="K267" s="28">
        <v>42927</v>
      </c>
      <c r="L267" s="28"/>
      <c r="M267" t="s">
        <v>106</v>
      </c>
      <c r="N267" t="s">
        <v>107</v>
      </c>
      <c r="O267" s="27" t="s">
        <v>93</v>
      </c>
      <c r="P267" s="51" t="s">
        <v>99</v>
      </c>
      <c r="Q267" t="s">
        <v>95</v>
      </c>
      <c r="R267" s="27" t="s">
        <v>778</v>
      </c>
      <c r="S267" s="51">
        <f t="shared" si="36"/>
        <v>0</v>
      </c>
      <c r="T267">
        <f t="shared" si="37"/>
        <v>3</v>
      </c>
      <c r="U267">
        <f t="shared" si="38"/>
        <v>0</v>
      </c>
      <c r="V267">
        <f t="shared" si="39"/>
        <v>0</v>
      </c>
      <c r="W267">
        <f t="shared" si="40"/>
        <v>0</v>
      </c>
      <c r="X267">
        <f t="shared" si="41"/>
        <v>0</v>
      </c>
      <c r="Y267" s="53">
        <f t="shared" si="42"/>
        <v>3</v>
      </c>
      <c r="Z267" s="27">
        <f t="shared" si="43"/>
        <v>1</v>
      </c>
      <c r="AA267" s="51"/>
      <c r="AJ267" s="51"/>
      <c r="AU267" t="s">
        <v>97</v>
      </c>
      <c r="AZ267" t="s">
        <v>97</v>
      </c>
      <c r="BD267" t="s">
        <v>97</v>
      </c>
      <c r="BF267" s="51">
        <f t="shared" si="44"/>
        <v>1</v>
      </c>
      <c r="BG267" s="51"/>
      <c r="BP267" s="51"/>
      <c r="BT267" s="51"/>
      <c r="BW267" s="51"/>
    </row>
    <row r="268" spans="1:75">
      <c r="A268" s="27">
        <v>266</v>
      </c>
      <c r="B268" s="51" t="s">
        <v>362</v>
      </c>
      <c r="C268" t="s">
        <v>85</v>
      </c>
      <c r="D268" t="s">
        <v>364</v>
      </c>
      <c r="E268" t="s">
        <v>87</v>
      </c>
      <c r="F268" t="s">
        <v>365</v>
      </c>
      <c r="G268" t="s">
        <v>89</v>
      </c>
      <c r="H268" s="52" t="s">
        <v>1341</v>
      </c>
      <c r="I268" s="51" t="s">
        <v>89</v>
      </c>
      <c r="J268" s="129" t="s">
        <v>1107</v>
      </c>
      <c r="K268" s="28">
        <v>43230</v>
      </c>
      <c r="L268" s="28"/>
      <c r="M268" t="s">
        <v>106</v>
      </c>
      <c r="N268" t="s">
        <v>107</v>
      </c>
      <c r="O268" s="27" t="s">
        <v>93</v>
      </c>
      <c r="P268" s="51" t="s">
        <v>1006</v>
      </c>
      <c r="Q268" t="s">
        <v>95</v>
      </c>
      <c r="R268" s="27" t="s">
        <v>1090</v>
      </c>
      <c r="S268" s="51">
        <f t="shared" si="36"/>
        <v>2</v>
      </c>
      <c r="T268">
        <f t="shared" si="37"/>
        <v>4</v>
      </c>
      <c r="U268">
        <f t="shared" si="38"/>
        <v>0</v>
      </c>
      <c r="V268">
        <f t="shared" si="39"/>
        <v>0</v>
      </c>
      <c r="W268">
        <f t="shared" si="40"/>
        <v>1</v>
      </c>
      <c r="X268">
        <f t="shared" si="41"/>
        <v>0</v>
      </c>
      <c r="Y268" s="53">
        <f t="shared" si="42"/>
        <v>7</v>
      </c>
      <c r="Z268" s="27">
        <f t="shared" si="43"/>
        <v>3</v>
      </c>
      <c r="AA268" s="51" t="s">
        <v>97</v>
      </c>
      <c r="AB268" t="s">
        <v>97</v>
      </c>
      <c r="AJ268" s="51"/>
      <c r="AU268" t="s">
        <v>97</v>
      </c>
      <c r="BA268" t="s">
        <v>97</v>
      </c>
      <c r="BB268" t="s">
        <v>97</v>
      </c>
      <c r="BD268" t="s">
        <v>97</v>
      </c>
      <c r="BF268" s="51">
        <f t="shared" si="44"/>
        <v>1</v>
      </c>
      <c r="BG268" s="51"/>
      <c r="BP268" s="51"/>
      <c r="BT268" s="51"/>
      <c r="BU268" t="s">
        <v>97</v>
      </c>
      <c r="BW268" s="51"/>
    </row>
    <row r="269" spans="1:75">
      <c r="A269" s="27">
        <v>267</v>
      </c>
      <c r="B269" s="51" t="s">
        <v>362</v>
      </c>
      <c r="C269" t="s">
        <v>85</v>
      </c>
      <c r="D269" t="s">
        <v>364</v>
      </c>
      <c r="E269" t="s">
        <v>87</v>
      </c>
      <c r="F269" t="s">
        <v>365</v>
      </c>
      <c r="G269" t="s">
        <v>89</v>
      </c>
      <c r="H269" s="52" t="s">
        <v>1341</v>
      </c>
      <c r="I269" s="51" t="s">
        <v>89</v>
      </c>
      <c r="J269" s="129" t="s">
        <v>1108</v>
      </c>
      <c r="K269" s="28">
        <v>43230</v>
      </c>
      <c r="L269" s="28"/>
      <c r="M269" t="s">
        <v>106</v>
      </c>
      <c r="N269" t="s">
        <v>107</v>
      </c>
      <c r="O269" s="27" t="s">
        <v>93</v>
      </c>
      <c r="P269" s="51" t="s">
        <v>1006</v>
      </c>
      <c r="Q269" t="s">
        <v>119</v>
      </c>
      <c r="R269" s="27" t="s">
        <v>1092</v>
      </c>
      <c r="S269" s="51">
        <f t="shared" si="36"/>
        <v>0</v>
      </c>
      <c r="T269">
        <f t="shared" si="37"/>
        <v>3</v>
      </c>
      <c r="U269">
        <f t="shared" si="38"/>
        <v>0</v>
      </c>
      <c r="V269">
        <f t="shared" si="39"/>
        <v>0</v>
      </c>
      <c r="W269">
        <f t="shared" si="40"/>
        <v>0</v>
      </c>
      <c r="X269">
        <f t="shared" si="41"/>
        <v>0</v>
      </c>
      <c r="Y269" s="53">
        <f t="shared" si="42"/>
        <v>3</v>
      </c>
      <c r="Z269" s="27">
        <f t="shared" si="43"/>
        <v>1</v>
      </c>
      <c r="AA269" s="51"/>
      <c r="AJ269" s="51"/>
      <c r="BA269" t="s">
        <v>97</v>
      </c>
      <c r="BB269" t="s">
        <v>97</v>
      </c>
      <c r="BD269" t="s">
        <v>97</v>
      </c>
      <c r="BF269" s="51">
        <f t="shared" si="44"/>
        <v>1</v>
      </c>
      <c r="BG269" s="51"/>
      <c r="BP269" s="51"/>
      <c r="BT269" s="51"/>
      <c r="BW269" s="51"/>
    </row>
    <row r="270" spans="1:75">
      <c r="A270" s="27">
        <v>268</v>
      </c>
      <c r="B270" s="51" t="s">
        <v>362</v>
      </c>
      <c r="C270" t="s">
        <v>85</v>
      </c>
      <c r="D270" t="s">
        <v>364</v>
      </c>
      <c r="E270" t="s">
        <v>87</v>
      </c>
      <c r="F270" t="s">
        <v>365</v>
      </c>
      <c r="G270" t="s">
        <v>89</v>
      </c>
      <c r="H270" s="52" t="s">
        <v>1341</v>
      </c>
      <c r="I270" s="51" t="s">
        <v>89</v>
      </c>
      <c r="J270" s="129" t="s">
        <v>1109</v>
      </c>
      <c r="K270" s="28">
        <v>43039</v>
      </c>
      <c r="L270" s="28"/>
      <c r="M270" t="s">
        <v>106</v>
      </c>
      <c r="N270" t="s">
        <v>107</v>
      </c>
      <c r="O270" s="27" t="s">
        <v>93</v>
      </c>
      <c r="P270" s="51" t="s">
        <v>1006</v>
      </c>
      <c r="Q270" t="s">
        <v>95</v>
      </c>
      <c r="R270" s="27" t="s">
        <v>1110</v>
      </c>
      <c r="S270" s="51">
        <f t="shared" si="36"/>
        <v>0</v>
      </c>
      <c r="T270">
        <f t="shared" si="37"/>
        <v>3</v>
      </c>
      <c r="U270">
        <f t="shared" si="38"/>
        <v>0</v>
      </c>
      <c r="V270">
        <f t="shared" si="39"/>
        <v>0</v>
      </c>
      <c r="W270">
        <f t="shared" si="40"/>
        <v>0</v>
      </c>
      <c r="X270">
        <f t="shared" si="41"/>
        <v>0</v>
      </c>
      <c r="Y270" s="53">
        <f t="shared" si="42"/>
        <v>3</v>
      </c>
      <c r="Z270" s="27">
        <f t="shared" si="43"/>
        <v>1</v>
      </c>
      <c r="AA270" s="51"/>
      <c r="AJ270" s="51"/>
      <c r="AT270" t="s">
        <v>97</v>
      </c>
      <c r="BA270" t="s">
        <v>97</v>
      </c>
      <c r="BD270" t="s">
        <v>97</v>
      </c>
      <c r="BF270" s="51">
        <f t="shared" si="44"/>
        <v>1</v>
      </c>
      <c r="BG270" s="51"/>
      <c r="BP270" s="51"/>
      <c r="BT270" s="51"/>
      <c r="BW270" s="51"/>
    </row>
    <row r="271" spans="1:75">
      <c r="A271" s="27">
        <v>269</v>
      </c>
      <c r="B271" s="51" t="s">
        <v>362</v>
      </c>
      <c r="C271" t="s">
        <v>85</v>
      </c>
      <c r="D271" t="s">
        <v>364</v>
      </c>
      <c r="E271" t="s">
        <v>87</v>
      </c>
      <c r="F271" t="s">
        <v>365</v>
      </c>
      <c r="G271" t="s">
        <v>89</v>
      </c>
      <c r="H271" s="52" t="s">
        <v>1341</v>
      </c>
      <c r="I271" s="51" t="s">
        <v>89</v>
      </c>
      <c r="J271" s="129" t="s">
        <v>1218</v>
      </c>
      <c r="K271" s="28">
        <v>44389</v>
      </c>
      <c r="L271" s="28"/>
      <c r="M271" t="s">
        <v>106</v>
      </c>
      <c r="N271" t="s">
        <v>107</v>
      </c>
      <c r="O271" s="27" t="s">
        <v>93</v>
      </c>
      <c r="P271" s="51" t="s">
        <v>99</v>
      </c>
      <c r="Q271" t="s">
        <v>95</v>
      </c>
      <c r="R271" s="27" t="s">
        <v>1219</v>
      </c>
      <c r="S271" s="51">
        <f t="shared" si="36"/>
        <v>2</v>
      </c>
      <c r="T271">
        <f t="shared" si="37"/>
        <v>1</v>
      </c>
      <c r="U271">
        <f t="shared" si="38"/>
        <v>0</v>
      </c>
      <c r="V271">
        <f t="shared" si="39"/>
        <v>0</v>
      </c>
      <c r="W271">
        <f t="shared" si="40"/>
        <v>0</v>
      </c>
      <c r="X271">
        <f t="shared" si="41"/>
        <v>0</v>
      </c>
      <c r="Y271" s="53">
        <f t="shared" si="42"/>
        <v>3</v>
      </c>
      <c r="Z271" s="27">
        <f t="shared" si="43"/>
        <v>2</v>
      </c>
      <c r="AA271" s="51" t="s">
        <v>97</v>
      </c>
      <c r="AB271" t="s">
        <v>97</v>
      </c>
      <c r="AJ271" s="51"/>
      <c r="AU271" t="s">
        <v>97</v>
      </c>
      <c r="BF271" s="51">
        <f t="shared" si="44"/>
        <v>0</v>
      </c>
      <c r="BG271" s="51"/>
      <c r="BP271" s="51"/>
      <c r="BT271" s="51"/>
      <c r="BW271" s="51"/>
    </row>
    <row r="272" spans="1:75">
      <c r="A272" s="27">
        <v>270</v>
      </c>
      <c r="B272" s="51" t="s">
        <v>362</v>
      </c>
      <c r="C272" t="s">
        <v>85</v>
      </c>
      <c r="D272" t="s">
        <v>364</v>
      </c>
      <c r="E272" t="s">
        <v>87</v>
      </c>
      <c r="F272" t="s">
        <v>365</v>
      </c>
      <c r="G272" t="s">
        <v>89</v>
      </c>
      <c r="H272" s="52" t="s">
        <v>1341</v>
      </c>
      <c r="I272" s="51" t="s">
        <v>89</v>
      </c>
      <c r="J272" s="129" t="s">
        <v>1220</v>
      </c>
      <c r="K272" s="28">
        <v>44476</v>
      </c>
      <c r="L272" s="28"/>
      <c r="M272" t="s">
        <v>106</v>
      </c>
      <c r="N272" t="s">
        <v>107</v>
      </c>
      <c r="O272" s="27" t="s">
        <v>93</v>
      </c>
      <c r="P272" s="51" t="s">
        <v>99</v>
      </c>
      <c r="Q272" t="s">
        <v>95</v>
      </c>
      <c r="R272" s="27" t="s">
        <v>1221</v>
      </c>
      <c r="S272" s="51">
        <f t="shared" si="36"/>
        <v>1</v>
      </c>
      <c r="T272">
        <f t="shared" si="37"/>
        <v>1</v>
      </c>
      <c r="U272">
        <f t="shared" si="38"/>
        <v>0</v>
      </c>
      <c r="V272">
        <f t="shared" si="39"/>
        <v>0</v>
      </c>
      <c r="W272">
        <f t="shared" si="40"/>
        <v>0</v>
      </c>
      <c r="X272">
        <f t="shared" si="41"/>
        <v>0</v>
      </c>
      <c r="Y272" s="53">
        <f t="shared" si="42"/>
        <v>2</v>
      </c>
      <c r="Z272" s="27">
        <f t="shared" si="43"/>
        <v>2</v>
      </c>
      <c r="AA272" s="51"/>
      <c r="AD272" t="s">
        <v>97</v>
      </c>
      <c r="AJ272" s="51"/>
      <c r="AQ272" t="s">
        <v>97</v>
      </c>
      <c r="BF272" s="51">
        <f t="shared" si="44"/>
        <v>0</v>
      </c>
      <c r="BG272" s="51"/>
      <c r="BP272" s="51"/>
      <c r="BT272" s="51"/>
      <c r="BW272" s="51"/>
    </row>
    <row r="273" spans="1:78">
      <c r="A273" s="27">
        <v>271</v>
      </c>
      <c r="B273" s="51" t="s">
        <v>362</v>
      </c>
      <c r="C273" t="s">
        <v>375</v>
      </c>
      <c r="D273" t="s">
        <v>430</v>
      </c>
      <c r="E273" t="s">
        <v>806</v>
      </c>
      <c r="F273" t="s">
        <v>365</v>
      </c>
      <c r="G273" t="s">
        <v>89</v>
      </c>
      <c r="H273" s="52" t="s">
        <v>1341</v>
      </c>
      <c r="I273" s="51" t="s">
        <v>89</v>
      </c>
      <c r="J273" s="129" t="s">
        <v>1222</v>
      </c>
      <c r="K273" s="28">
        <v>44508</v>
      </c>
      <c r="L273" s="28"/>
      <c r="M273" t="s">
        <v>171</v>
      </c>
      <c r="N273" t="s">
        <v>172</v>
      </c>
      <c r="O273" s="27" t="s">
        <v>173</v>
      </c>
      <c r="P273" s="51" t="s">
        <v>94</v>
      </c>
      <c r="Q273" t="s">
        <v>95</v>
      </c>
      <c r="R273" s="27" t="s">
        <v>1223</v>
      </c>
      <c r="S273" s="51">
        <f t="shared" si="36"/>
        <v>0</v>
      </c>
      <c r="T273">
        <f t="shared" si="37"/>
        <v>0</v>
      </c>
      <c r="U273">
        <f t="shared" si="38"/>
        <v>2</v>
      </c>
      <c r="V273">
        <f t="shared" si="39"/>
        <v>0</v>
      </c>
      <c r="W273">
        <f t="shared" si="40"/>
        <v>0</v>
      </c>
      <c r="X273">
        <f t="shared" si="41"/>
        <v>0</v>
      </c>
      <c r="Y273" s="53">
        <f t="shared" si="42"/>
        <v>2</v>
      </c>
      <c r="Z273" s="27">
        <f t="shared" si="43"/>
        <v>1</v>
      </c>
      <c r="AA273" s="51"/>
      <c r="AJ273" s="51"/>
      <c r="BF273" s="51">
        <f t="shared" si="44"/>
        <v>0</v>
      </c>
      <c r="BG273" s="51" t="s">
        <v>97</v>
      </c>
      <c r="BI273" t="s">
        <v>97</v>
      </c>
      <c r="BP273" s="51"/>
      <c r="BT273" s="51"/>
      <c r="BW273" s="51"/>
    </row>
    <row r="274" spans="1:78">
      <c r="A274" s="27">
        <v>272</v>
      </c>
      <c r="B274" s="51" t="s">
        <v>362</v>
      </c>
      <c r="C274" t="s">
        <v>375</v>
      </c>
      <c r="D274" t="s">
        <v>430</v>
      </c>
      <c r="E274" t="s">
        <v>806</v>
      </c>
      <c r="F274" t="s">
        <v>365</v>
      </c>
      <c r="G274" t="s">
        <v>89</v>
      </c>
      <c r="H274" s="52" t="s">
        <v>1341</v>
      </c>
      <c r="I274" s="51" t="s">
        <v>89</v>
      </c>
      <c r="J274" s="129" t="s">
        <v>1224</v>
      </c>
      <c r="K274" s="28">
        <v>44292</v>
      </c>
      <c r="L274" s="28"/>
      <c r="M274" t="s">
        <v>171</v>
      </c>
      <c r="N274" t="s">
        <v>172</v>
      </c>
      <c r="O274" s="27" t="s">
        <v>173</v>
      </c>
      <c r="P274" s="51" t="s">
        <v>99</v>
      </c>
      <c r="Q274" t="s">
        <v>95</v>
      </c>
      <c r="R274" s="27" t="s">
        <v>1225</v>
      </c>
      <c r="S274" s="51">
        <f t="shared" si="36"/>
        <v>2</v>
      </c>
      <c r="T274">
        <f t="shared" si="37"/>
        <v>0</v>
      </c>
      <c r="U274">
        <f t="shared" si="38"/>
        <v>0</v>
      </c>
      <c r="V274">
        <f t="shared" si="39"/>
        <v>0</v>
      </c>
      <c r="W274">
        <f t="shared" si="40"/>
        <v>0</v>
      </c>
      <c r="X274">
        <f t="shared" si="41"/>
        <v>0</v>
      </c>
      <c r="Y274" s="53">
        <f t="shared" si="42"/>
        <v>2</v>
      </c>
      <c r="Z274" s="27">
        <f t="shared" si="43"/>
        <v>1</v>
      </c>
      <c r="AA274" s="51"/>
      <c r="AB274" t="s">
        <v>97</v>
      </c>
      <c r="AC274" t="s">
        <v>97</v>
      </c>
      <c r="AJ274" s="51"/>
      <c r="BF274" s="51">
        <f t="shared" si="44"/>
        <v>0</v>
      </c>
      <c r="BG274" s="51"/>
      <c r="BP274" s="51"/>
      <c r="BT274" s="51"/>
      <c r="BW274" s="51"/>
    </row>
    <row r="275" spans="1:78">
      <c r="A275" s="27">
        <v>273</v>
      </c>
      <c r="B275" s="51" t="s">
        <v>362</v>
      </c>
      <c r="C275" t="s">
        <v>375</v>
      </c>
      <c r="D275" t="s">
        <v>430</v>
      </c>
      <c r="E275" t="s">
        <v>806</v>
      </c>
      <c r="F275" t="s">
        <v>365</v>
      </c>
      <c r="G275" t="s">
        <v>89</v>
      </c>
      <c r="H275" s="52" t="s">
        <v>1341</v>
      </c>
      <c r="I275" s="51" t="s">
        <v>89</v>
      </c>
      <c r="J275" s="129" t="s">
        <v>1205</v>
      </c>
      <c r="K275" s="28">
        <v>44501</v>
      </c>
      <c r="L275" s="28"/>
      <c r="M275" t="s">
        <v>171</v>
      </c>
      <c r="N275" t="s">
        <v>172</v>
      </c>
      <c r="O275" s="27" t="s">
        <v>173</v>
      </c>
      <c r="P275" s="51" t="s">
        <v>94</v>
      </c>
      <c r="Q275" t="s">
        <v>119</v>
      </c>
      <c r="R275" s="27" t="s">
        <v>1206</v>
      </c>
      <c r="S275" s="51">
        <f t="shared" si="36"/>
        <v>0</v>
      </c>
      <c r="T275">
        <f t="shared" si="37"/>
        <v>0</v>
      </c>
      <c r="U275">
        <f t="shared" si="38"/>
        <v>3</v>
      </c>
      <c r="V275">
        <f t="shared" si="39"/>
        <v>0</v>
      </c>
      <c r="W275">
        <f t="shared" si="40"/>
        <v>0</v>
      </c>
      <c r="X275">
        <f t="shared" si="41"/>
        <v>0</v>
      </c>
      <c r="Y275" s="53">
        <f t="shared" si="42"/>
        <v>3</v>
      </c>
      <c r="Z275" s="27">
        <f t="shared" si="43"/>
        <v>1</v>
      </c>
      <c r="AA275" s="51"/>
      <c r="AJ275" s="51"/>
      <c r="BF275" s="51">
        <f t="shared" si="44"/>
        <v>0</v>
      </c>
      <c r="BG275" s="51"/>
      <c r="BI275" t="s">
        <v>97</v>
      </c>
      <c r="BJ275" t="s">
        <v>97</v>
      </c>
      <c r="BO275" s="27" t="s">
        <v>97</v>
      </c>
      <c r="BP275" s="51"/>
      <c r="BT275" s="51"/>
      <c r="BW275" s="51"/>
    </row>
    <row r="276" spans="1:78">
      <c r="A276" s="27">
        <v>274</v>
      </c>
      <c r="B276" s="51" t="s">
        <v>362</v>
      </c>
      <c r="C276" t="s">
        <v>375</v>
      </c>
      <c r="D276" t="s">
        <v>430</v>
      </c>
      <c r="E276" t="s">
        <v>806</v>
      </c>
      <c r="F276" t="s">
        <v>365</v>
      </c>
      <c r="G276" t="s">
        <v>89</v>
      </c>
      <c r="H276" s="52" t="s">
        <v>1341</v>
      </c>
      <c r="I276" s="51" t="s">
        <v>89</v>
      </c>
      <c r="J276" s="64" t="s">
        <v>1344</v>
      </c>
      <c r="K276" s="28">
        <v>44607</v>
      </c>
      <c r="L276" s="58">
        <v>1</v>
      </c>
      <c r="M276" t="s">
        <v>171</v>
      </c>
      <c r="N276" t="s">
        <v>172</v>
      </c>
      <c r="O276" s="27" t="s">
        <v>173</v>
      </c>
      <c r="P276" s="51" t="s">
        <v>94</v>
      </c>
      <c r="Q276" t="s">
        <v>1281</v>
      </c>
      <c r="R276" s="27" t="s">
        <v>1345</v>
      </c>
      <c r="S276" s="51">
        <f t="shared" si="36"/>
        <v>0</v>
      </c>
      <c r="T276">
        <f t="shared" si="37"/>
        <v>0</v>
      </c>
      <c r="U276">
        <f t="shared" si="38"/>
        <v>2</v>
      </c>
      <c r="V276">
        <f t="shared" si="39"/>
        <v>0</v>
      </c>
      <c r="W276">
        <f t="shared" si="40"/>
        <v>0</v>
      </c>
      <c r="X276">
        <f t="shared" si="41"/>
        <v>0</v>
      </c>
      <c r="Y276" s="53">
        <f t="shared" si="42"/>
        <v>2</v>
      </c>
      <c r="Z276" s="27">
        <f t="shared" si="43"/>
        <v>1</v>
      </c>
      <c r="AA276" s="51"/>
      <c r="AJ276" s="51"/>
      <c r="BF276" s="51">
        <f t="shared" si="44"/>
        <v>0</v>
      </c>
      <c r="BG276" s="61"/>
      <c r="BI276" t="s">
        <v>97</v>
      </c>
      <c r="BK276" t="s">
        <v>97</v>
      </c>
      <c r="BP276" s="51"/>
      <c r="BT276" s="51"/>
      <c r="BW276" s="51"/>
    </row>
    <row r="277" spans="1:78">
      <c r="A277" s="27">
        <v>275</v>
      </c>
      <c r="B277" s="51" t="s">
        <v>362</v>
      </c>
      <c r="C277" t="s">
        <v>85</v>
      </c>
      <c r="D277" t="s">
        <v>1342</v>
      </c>
      <c r="E277" t="s">
        <v>806</v>
      </c>
      <c r="F277" t="s">
        <v>365</v>
      </c>
      <c r="G277" t="s">
        <v>89</v>
      </c>
      <c r="H277" s="52" t="s">
        <v>1341</v>
      </c>
      <c r="I277" s="51" t="s">
        <v>89</v>
      </c>
      <c r="J277" s="64" t="s">
        <v>1346</v>
      </c>
      <c r="K277" s="28">
        <v>44705</v>
      </c>
      <c r="L277" s="58">
        <v>1</v>
      </c>
      <c r="M277" t="s">
        <v>171</v>
      </c>
      <c r="N277" t="s">
        <v>172</v>
      </c>
      <c r="O277" s="27" t="s">
        <v>173</v>
      </c>
      <c r="P277" s="51" t="s">
        <v>1333</v>
      </c>
      <c r="Q277" t="s">
        <v>332</v>
      </c>
      <c r="R277" s="27" t="s">
        <v>1347</v>
      </c>
      <c r="S277" s="51">
        <f t="shared" si="36"/>
        <v>0</v>
      </c>
      <c r="T277">
        <f t="shared" si="37"/>
        <v>0</v>
      </c>
      <c r="U277">
        <f t="shared" si="38"/>
        <v>0</v>
      </c>
      <c r="V277">
        <f t="shared" si="39"/>
        <v>2</v>
      </c>
      <c r="W277">
        <f t="shared" si="40"/>
        <v>0</v>
      </c>
      <c r="X277">
        <f t="shared" si="41"/>
        <v>0</v>
      </c>
      <c r="Y277" s="53">
        <f t="shared" si="42"/>
        <v>2</v>
      </c>
      <c r="Z277" s="27">
        <f t="shared" si="43"/>
        <v>1</v>
      </c>
      <c r="AA277" s="51"/>
      <c r="AJ277" s="51"/>
      <c r="BF277" s="51">
        <f t="shared" si="44"/>
        <v>0</v>
      </c>
      <c r="BG277" s="61"/>
      <c r="BP277" s="51"/>
      <c r="BR277" t="s">
        <v>97</v>
      </c>
      <c r="BS277" s="27" t="s">
        <v>97</v>
      </c>
      <c r="BT277" s="51"/>
      <c r="BW277" s="51"/>
    </row>
    <row r="278" spans="1:78">
      <c r="A278" s="27">
        <v>276</v>
      </c>
      <c r="B278" s="51" t="s">
        <v>362</v>
      </c>
      <c r="C278" t="s">
        <v>1505</v>
      </c>
      <c r="D278" t="s">
        <v>1348</v>
      </c>
      <c r="E278" t="s">
        <v>87</v>
      </c>
      <c r="F278" t="s">
        <v>365</v>
      </c>
      <c r="G278" t="s">
        <v>89</v>
      </c>
      <c r="H278" s="52" t="s">
        <v>1341</v>
      </c>
      <c r="I278" s="51" t="s">
        <v>89</v>
      </c>
      <c r="J278" s="64" t="s">
        <v>1349</v>
      </c>
      <c r="K278" s="28">
        <v>44888</v>
      </c>
      <c r="L278" s="58">
        <v>1</v>
      </c>
      <c r="M278" t="s">
        <v>289</v>
      </c>
      <c r="N278" t="s">
        <v>290</v>
      </c>
      <c r="O278" s="27" t="s">
        <v>173</v>
      </c>
      <c r="P278" s="51" t="s">
        <v>1333</v>
      </c>
      <c r="Q278" t="s">
        <v>1245</v>
      </c>
      <c r="R278" s="27" t="s">
        <v>1350</v>
      </c>
      <c r="S278" s="51">
        <f t="shared" si="36"/>
        <v>0</v>
      </c>
      <c r="T278">
        <f t="shared" si="37"/>
        <v>0</v>
      </c>
      <c r="U278">
        <f t="shared" si="38"/>
        <v>0</v>
      </c>
      <c r="V278">
        <f t="shared" si="39"/>
        <v>2</v>
      </c>
      <c r="W278">
        <f t="shared" si="40"/>
        <v>0</v>
      </c>
      <c r="X278">
        <f t="shared" si="41"/>
        <v>0</v>
      </c>
      <c r="Y278" s="53">
        <f t="shared" si="42"/>
        <v>2</v>
      </c>
      <c r="Z278" s="27">
        <f t="shared" si="43"/>
        <v>1</v>
      </c>
      <c r="AA278" s="51"/>
      <c r="AJ278" s="51"/>
      <c r="BF278" s="51">
        <f t="shared" si="44"/>
        <v>0</v>
      </c>
      <c r="BG278" s="61"/>
      <c r="BP278" s="51"/>
      <c r="BR278" t="s">
        <v>97</v>
      </c>
      <c r="BS278" s="27" t="s">
        <v>97</v>
      </c>
      <c r="BT278" s="51"/>
      <c r="BW278" s="51"/>
    </row>
    <row r="279" spans="1:78">
      <c r="A279" s="27">
        <v>277</v>
      </c>
      <c r="B279" s="51" t="s">
        <v>362</v>
      </c>
      <c r="C279" s="59" t="s">
        <v>587</v>
      </c>
      <c r="D279" s="59" t="s">
        <v>1351</v>
      </c>
      <c r="E279" s="59" t="s">
        <v>1352</v>
      </c>
      <c r="F279" t="s">
        <v>365</v>
      </c>
      <c r="G279" t="s">
        <v>89</v>
      </c>
      <c r="H279" s="52" t="s">
        <v>1341</v>
      </c>
      <c r="I279" s="51" t="s">
        <v>89</v>
      </c>
      <c r="J279" s="62" t="s">
        <v>1353</v>
      </c>
      <c r="K279" s="66">
        <v>44698</v>
      </c>
      <c r="L279" s="58">
        <v>1</v>
      </c>
      <c r="M279" s="75" t="s">
        <v>106</v>
      </c>
      <c r="N279" s="59" t="s">
        <v>107</v>
      </c>
      <c r="O279" s="60" t="s">
        <v>93</v>
      </c>
      <c r="P279" s="67" t="s">
        <v>94</v>
      </c>
      <c r="Q279" s="75" t="s">
        <v>1354</v>
      </c>
      <c r="R279" s="60" t="s">
        <v>1355</v>
      </c>
      <c r="S279" s="51">
        <f t="shared" si="36"/>
        <v>0</v>
      </c>
      <c r="T279">
        <f t="shared" si="37"/>
        <v>0</v>
      </c>
      <c r="U279">
        <f t="shared" si="38"/>
        <v>1</v>
      </c>
      <c r="V279">
        <f t="shared" si="39"/>
        <v>0</v>
      </c>
      <c r="W279">
        <f t="shared" si="40"/>
        <v>0</v>
      </c>
      <c r="X279">
        <f t="shared" si="41"/>
        <v>0</v>
      </c>
      <c r="Y279" s="53">
        <f t="shared" si="42"/>
        <v>1</v>
      </c>
      <c r="Z279" s="27">
        <f t="shared" si="43"/>
        <v>1</v>
      </c>
      <c r="AA279" s="61"/>
      <c r="AB279" s="59"/>
      <c r="AC279" s="59"/>
      <c r="AD279" s="59"/>
      <c r="AE279" s="59"/>
      <c r="AF279" s="59"/>
      <c r="AG279" s="59"/>
      <c r="AH279" s="59"/>
      <c r="AI279" s="60"/>
      <c r="AJ279" s="61"/>
      <c r="AK279" s="59"/>
      <c r="AL279" s="59"/>
      <c r="AM279" s="59"/>
      <c r="AN279" s="59"/>
      <c r="AO279" s="59"/>
      <c r="AP279" s="59"/>
      <c r="AQ279" s="59"/>
      <c r="AR279" s="59"/>
      <c r="AS279" s="59"/>
      <c r="AT279" s="59"/>
      <c r="AU279" s="59"/>
      <c r="AV279" s="59"/>
      <c r="AW279" s="59"/>
      <c r="AX279" s="59"/>
      <c r="AY279" s="59"/>
      <c r="AZ279" s="59"/>
      <c r="BA279" s="59"/>
      <c r="BB279" s="59"/>
      <c r="BC279" s="59"/>
      <c r="BD279" s="59"/>
      <c r="BE279" s="60"/>
      <c r="BF279" s="51">
        <f t="shared" si="44"/>
        <v>0</v>
      </c>
      <c r="BG279" s="61"/>
      <c r="BH279" s="59"/>
      <c r="BI279" s="59"/>
      <c r="BJ279" s="59"/>
      <c r="BK279" s="59"/>
      <c r="BL279" s="59"/>
      <c r="BM279" s="59" t="s">
        <v>97</v>
      </c>
      <c r="BN279" s="59"/>
      <c r="BO279" s="60"/>
      <c r="BP279" s="61"/>
      <c r="BQ279" s="59"/>
      <c r="BR279" s="59"/>
      <c r="BS279" s="60"/>
      <c r="BT279" s="61"/>
      <c r="BU279" s="59"/>
      <c r="BV279" s="60"/>
      <c r="BW279" s="61"/>
      <c r="BX279" s="59"/>
      <c r="BY279" s="59"/>
      <c r="BZ279" s="60"/>
    </row>
    <row r="280" spans="1:78">
      <c r="A280" s="27">
        <v>278</v>
      </c>
      <c r="B280" s="51" t="s">
        <v>362</v>
      </c>
      <c r="C280" s="59" t="s">
        <v>587</v>
      </c>
      <c r="D280" s="59" t="s">
        <v>588</v>
      </c>
      <c r="E280" t="s">
        <v>468</v>
      </c>
      <c r="F280" t="s">
        <v>365</v>
      </c>
      <c r="G280" t="s">
        <v>89</v>
      </c>
      <c r="H280" s="52" t="s">
        <v>1341</v>
      </c>
      <c r="I280" s="51" t="s">
        <v>89</v>
      </c>
      <c r="J280" s="62" t="s">
        <v>1356</v>
      </c>
      <c r="K280" s="66">
        <v>44730</v>
      </c>
      <c r="L280" s="58">
        <v>1</v>
      </c>
      <c r="M280" s="75" t="s">
        <v>106</v>
      </c>
      <c r="N280" s="59" t="s">
        <v>107</v>
      </c>
      <c r="O280" s="60" t="s">
        <v>93</v>
      </c>
      <c r="P280" s="61" t="s">
        <v>1244</v>
      </c>
      <c r="Q280" s="59" t="s">
        <v>1255</v>
      </c>
      <c r="R280" s="60" t="s">
        <v>1357</v>
      </c>
      <c r="S280" s="51">
        <f t="shared" si="36"/>
        <v>2</v>
      </c>
      <c r="T280">
        <f t="shared" si="37"/>
        <v>1</v>
      </c>
      <c r="U280">
        <f t="shared" si="38"/>
        <v>0</v>
      </c>
      <c r="V280">
        <f t="shared" si="39"/>
        <v>0</v>
      </c>
      <c r="W280">
        <f t="shared" si="40"/>
        <v>0</v>
      </c>
      <c r="X280">
        <f t="shared" si="41"/>
        <v>0</v>
      </c>
      <c r="Y280" s="53">
        <f t="shared" si="42"/>
        <v>3</v>
      </c>
      <c r="Z280" s="27">
        <f t="shared" si="43"/>
        <v>2</v>
      </c>
      <c r="AA280" s="61"/>
      <c r="AB280" s="59" t="s">
        <v>97</v>
      </c>
      <c r="AC280" s="59"/>
      <c r="AD280" s="59"/>
      <c r="AE280" s="59"/>
      <c r="AF280" s="59" t="s">
        <v>97</v>
      </c>
      <c r="AG280" s="59"/>
      <c r="AH280" s="59"/>
      <c r="AI280" s="60"/>
      <c r="AJ280" s="61"/>
      <c r="AK280" s="59"/>
      <c r="AL280" s="59"/>
      <c r="AM280" s="59"/>
      <c r="AN280" s="59"/>
      <c r="AO280" s="59"/>
      <c r="AP280" s="59"/>
      <c r="AQ280" s="59" t="s">
        <v>97</v>
      </c>
      <c r="AR280" s="59"/>
      <c r="AS280" s="59"/>
      <c r="AT280" s="59"/>
      <c r="AU280" s="59"/>
      <c r="AV280" s="59"/>
      <c r="AW280" s="59"/>
      <c r="AX280" s="59"/>
      <c r="AY280" s="59"/>
      <c r="AZ280" s="59"/>
      <c r="BA280" s="59"/>
      <c r="BB280" s="59"/>
      <c r="BC280" s="59"/>
      <c r="BD280" s="59"/>
      <c r="BE280" s="60"/>
      <c r="BF280" s="51">
        <f t="shared" si="44"/>
        <v>0</v>
      </c>
      <c r="BG280" s="61"/>
      <c r="BH280" s="59"/>
      <c r="BI280" s="59"/>
      <c r="BJ280" s="59"/>
      <c r="BK280" s="59"/>
      <c r="BL280" s="59"/>
      <c r="BM280" s="59"/>
      <c r="BN280" s="59"/>
      <c r="BO280" s="60"/>
      <c r="BP280" s="61"/>
      <c r="BQ280" s="59"/>
      <c r="BR280" s="59"/>
      <c r="BS280" s="60"/>
      <c r="BT280" s="61"/>
      <c r="BU280" s="59"/>
      <c r="BV280" s="60"/>
      <c r="BW280" s="61"/>
      <c r="BX280" s="59"/>
      <c r="BY280" s="59"/>
      <c r="BZ280" s="60"/>
    </row>
    <row r="281" spans="1:78">
      <c r="A281" s="27">
        <v>279</v>
      </c>
      <c r="B281" s="51" t="s">
        <v>362</v>
      </c>
      <c r="C281" t="s">
        <v>1505</v>
      </c>
      <c r="D281" t="s">
        <v>1348</v>
      </c>
      <c r="E281" t="s">
        <v>87</v>
      </c>
      <c r="F281" t="s">
        <v>365</v>
      </c>
      <c r="G281" t="s">
        <v>89</v>
      </c>
      <c r="H281" s="52" t="s">
        <v>1341</v>
      </c>
      <c r="I281" s="51" t="s">
        <v>89</v>
      </c>
      <c r="J281" s="62" t="s">
        <v>762</v>
      </c>
      <c r="K281" s="28">
        <v>41022</v>
      </c>
      <c r="L281" s="28"/>
      <c r="M281" t="s">
        <v>289</v>
      </c>
      <c r="N281" t="s">
        <v>763</v>
      </c>
      <c r="O281" s="27" t="s">
        <v>173</v>
      </c>
      <c r="P281" s="51" t="s">
        <v>99</v>
      </c>
      <c r="Q281" t="s">
        <v>95</v>
      </c>
      <c r="R281" s="27" t="s">
        <v>764</v>
      </c>
      <c r="S281" s="51">
        <f t="shared" si="36"/>
        <v>2</v>
      </c>
      <c r="T281">
        <f t="shared" si="37"/>
        <v>2</v>
      </c>
      <c r="U281">
        <f t="shared" si="38"/>
        <v>0</v>
      </c>
      <c r="V281">
        <f t="shared" si="39"/>
        <v>0</v>
      </c>
      <c r="W281">
        <f t="shared" si="40"/>
        <v>0</v>
      </c>
      <c r="X281">
        <f t="shared" si="41"/>
        <v>0</v>
      </c>
      <c r="Y281" s="53">
        <f t="shared" si="42"/>
        <v>4</v>
      </c>
      <c r="Z281" s="27">
        <f t="shared" si="43"/>
        <v>2</v>
      </c>
      <c r="AA281" s="51"/>
      <c r="AD281" t="s">
        <v>97</v>
      </c>
      <c r="AF281" t="s">
        <v>97</v>
      </c>
      <c r="AJ281" s="51"/>
      <c r="AV281" t="s">
        <v>97</v>
      </c>
      <c r="AW281" t="s">
        <v>97</v>
      </c>
      <c r="BF281" s="51">
        <f t="shared" si="44"/>
        <v>0</v>
      </c>
      <c r="BG281" s="51"/>
      <c r="BP281" s="51"/>
      <c r="BT281" s="51"/>
      <c r="BW281" s="51"/>
    </row>
    <row r="282" spans="1:78">
      <c r="A282" s="27">
        <v>280</v>
      </c>
      <c r="B282" s="51" t="s">
        <v>362</v>
      </c>
      <c r="C282" t="s">
        <v>1505</v>
      </c>
      <c r="D282" t="s">
        <v>1348</v>
      </c>
      <c r="E282" t="s">
        <v>87</v>
      </c>
      <c r="F282" t="s">
        <v>365</v>
      </c>
      <c r="G282" t="s">
        <v>89</v>
      </c>
      <c r="H282" s="52" t="s">
        <v>1341</v>
      </c>
      <c r="I282" s="51" t="s">
        <v>89</v>
      </c>
      <c r="J282" s="62" t="s">
        <v>765</v>
      </c>
      <c r="K282" s="28">
        <v>42262</v>
      </c>
      <c r="L282" s="28"/>
      <c r="M282" t="s">
        <v>289</v>
      </c>
      <c r="N282" t="s">
        <v>763</v>
      </c>
      <c r="O282" s="27" t="s">
        <v>173</v>
      </c>
      <c r="P282" s="51" t="s">
        <v>99</v>
      </c>
      <c r="Q282" t="s">
        <v>119</v>
      </c>
      <c r="R282" s="27" t="s">
        <v>766</v>
      </c>
      <c r="S282" s="51">
        <f t="shared" si="36"/>
        <v>2</v>
      </c>
      <c r="T282">
        <f t="shared" si="37"/>
        <v>2</v>
      </c>
      <c r="U282">
        <f t="shared" si="38"/>
        <v>0</v>
      </c>
      <c r="V282">
        <f t="shared" si="39"/>
        <v>0</v>
      </c>
      <c r="W282">
        <f t="shared" si="40"/>
        <v>0</v>
      </c>
      <c r="X282">
        <f t="shared" si="41"/>
        <v>0</v>
      </c>
      <c r="Y282" s="53">
        <f t="shared" si="42"/>
        <v>4</v>
      </c>
      <c r="Z282" s="27">
        <f t="shared" si="43"/>
        <v>2</v>
      </c>
      <c r="AA282" s="51"/>
      <c r="AB282" t="s">
        <v>97</v>
      </c>
      <c r="AD282" t="s">
        <v>97</v>
      </c>
      <c r="AJ282" s="51"/>
      <c r="AR282" t="s">
        <v>97</v>
      </c>
      <c r="AU282" t="s">
        <v>97</v>
      </c>
      <c r="BF282" s="51">
        <f t="shared" si="44"/>
        <v>0</v>
      </c>
      <c r="BG282" s="51"/>
      <c r="BP282" s="51"/>
      <c r="BT282" s="51"/>
      <c r="BW282" s="51"/>
    </row>
    <row r="283" spans="1:78">
      <c r="A283" s="27">
        <v>281</v>
      </c>
      <c r="B283" s="51" t="s">
        <v>362</v>
      </c>
      <c r="C283" t="s">
        <v>1505</v>
      </c>
      <c r="D283" t="s">
        <v>1348</v>
      </c>
      <c r="E283" t="s">
        <v>87</v>
      </c>
      <c r="F283" t="s">
        <v>365</v>
      </c>
      <c r="G283" t="s">
        <v>89</v>
      </c>
      <c r="H283" s="52" t="s">
        <v>1341</v>
      </c>
      <c r="I283" s="51" t="s">
        <v>89</v>
      </c>
      <c r="J283" s="62" t="s">
        <v>767</v>
      </c>
      <c r="K283" s="28">
        <v>42631</v>
      </c>
      <c r="L283" s="28"/>
      <c r="M283" t="s">
        <v>289</v>
      </c>
      <c r="N283" t="s">
        <v>763</v>
      </c>
      <c r="O283" s="27" t="s">
        <v>173</v>
      </c>
      <c r="P283" s="51" t="s">
        <v>99</v>
      </c>
      <c r="Q283" t="s">
        <v>95</v>
      </c>
      <c r="R283" s="27" t="s">
        <v>768</v>
      </c>
      <c r="S283" s="51">
        <f t="shared" si="36"/>
        <v>1</v>
      </c>
      <c r="T283">
        <f t="shared" si="37"/>
        <v>2</v>
      </c>
      <c r="U283">
        <f t="shared" si="38"/>
        <v>0</v>
      </c>
      <c r="V283">
        <f t="shared" si="39"/>
        <v>0</v>
      </c>
      <c r="W283">
        <f t="shared" si="40"/>
        <v>0</v>
      </c>
      <c r="X283">
        <f t="shared" si="41"/>
        <v>0</v>
      </c>
      <c r="Y283" s="53">
        <f t="shared" si="42"/>
        <v>3</v>
      </c>
      <c r="Z283" s="27">
        <f t="shared" si="43"/>
        <v>2</v>
      </c>
      <c r="AA283" s="51"/>
      <c r="AD283" t="s">
        <v>97</v>
      </c>
      <c r="AJ283" s="51"/>
      <c r="AU283" t="s">
        <v>97</v>
      </c>
      <c r="AV283" t="s">
        <v>97</v>
      </c>
      <c r="BF283" s="51">
        <f t="shared" si="44"/>
        <v>0</v>
      </c>
      <c r="BG283" s="51"/>
      <c r="BP283" s="51"/>
      <c r="BT283" s="51"/>
      <c r="BW283" s="51"/>
    </row>
    <row r="284" spans="1:78">
      <c r="A284" s="27">
        <v>282</v>
      </c>
      <c r="B284" s="51" t="s">
        <v>362</v>
      </c>
      <c r="C284" t="s">
        <v>1505</v>
      </c>
      <c r="D284" t="s">
        <v>1348</v>
      </c>
      <c r="E284" t="s">
        <v>87</v>
      </c>
      <c r="F284" t="s">
        <v>365</v>
      </c>
      <c r="G284" t="s">
        <v>89</v>
      </c>
      <c r="H284" s="52" t="s">
        <v>1341</v>
      </c>
      <c r="I284" s="51" t="s">
        <v>89</v>
      </c>
      <c r="J284" s="62" t="s">
        <v>600</v>
      </c>
      <c r="K284" s="28">
        <v>43265</v>
      </c>
      <c r="L284" s="28"/>
      <c r="M284" t="s">
        <v>289</v>
      </c>
      <c r="N284" t="s">
        <v>763</v>
      </c>
      <c r="O284" s="27" t="s">
        <v>173</v>
      </c>
      <c r="P284" s="51" t="s">
        <v>94</v>
      </c>
      <c r="Q284" t="s">
        <v>119</v>
      </c>
      <c r="R284" s="27" t="s">
        <v>603</v>
      </c>
      <c r="S284" s="51">
        <f t="shared" si="36"/>
        <v>0</v>
      </c>
      <c r="T284">
        <f t="shared" si="37"/>
        <v>0</v>
      </c>
      <c r="U284">
        <f t="shared" si="38"/>
        <v>2</v>
      </c>
      <c r="V284">
        <f t="shared" si="39"/>
        <v>0</v>
      </c>
      <c r="W284">
        <f t="shared" si="40"/>
        <v>0</v>
      </c>
      <c r="X284">
        <f t="shared" si="41"/>
        <v>0</v>
      </c>
      <c r="Y284" s="53">
        <f t="shared" si="42"/>
        <v>2</v>
      </c>
      <c r="Z284" s="27">
        <f t="shared" si="43"/>
        <v>1</v>
      </c>
      <c r="AA284" s="51"/>
      <c r="AJ284" s="51"/>
      <c r="BF284" s="51">
        <f t="shared" si="44"/>
        <v>0</v>
      </c>
      <c r="BG284" s="51"/>
      <c r="BI284" t="s">
        <v>97</v>
      </c>
      <c r="BK284" t="s">
        <v>97</v>
      </c>
      <c r="BP284" s="51"/>
      <c r="BT284" s="51"/>
      <c r="BW284" s="51"/>
    </row>
    <row r="285" spans="1:78">
      <c r="A285" s="27">
        <v>283</v>
      </c>
      <c r="B285" s="51" t="s">
        <v>362</v>
      </c>
      <c r="C285" t="s">
        <v>1505</v>
      </c>
      <c r="D285" t="s">
        <v>1348</v>
      </c>
      <c r="E285" t="s">
        <v>87</v>
      </c>
      <c r="F285" t="s">
        <v>365</v>
      </c>
      <c r="G285" t="s">
        <v>89</v>
      </c>
      <c r="H285" s="52" t="s">
        <v>1341</v>
      </c>
      <c r="I285" s="51" t="s">
        <v>89</v>
      </c>
      <c r="J285" s="62" t="s">
        <v>769</v>
      </c>
      <c r="K285" s="28">
        <v>41878</v>
      </c>
      <c r="L285" s="28"/>
      <c r="M285" t="s">
        <v>289</v>
      </c>
      <c r="N285" t="s">
        <v>763</v>
      </c>
      <c r="O285" s="27" t="s">
        <v>173</v>
      </c>
      <c r="P285" s="51" t="s">
        <v>99</v>
      </c>
      <c r="Q285" t="s">
        <v>95</v>
      </c>
      <c r="R285" s="27" t="s">
        <v>770</v>
      </c>
      <c r="S285" s="51">
        <f t="shared" si="36"/>
        <v>1</v>
      </c>
      <c r="T285">
        <f t="shared" si="37"/>
        <v>3</v>
      </c>
      <c r="U285">
        <f t="shared" si="38"/>
        <v>0</v>
      </c>
      <c r="V285">
        <f t="shared" si="39"/>
        <v>0</v>
      </c>
      <c r="W285">
        <f t="shared" si="40"/>
        <v>0</v>
      </c>
      <c r="X285">
        <f t="shared" si="41"/>
        <v>0</v>
      </c>
      <c r="Y285" s="53">
        <f t="shared" si="42"/>
        <v>4</v>
      </c>
      <c r="Z285" s="27">
        <f t="shared" si="43"/>
        <v>2</v>
      </c>
      <c r="AA285" s="51"/>
      <c r="AD285" t="s">
        <v>97</v>
      </c>
      <c r="AJ285" s="51"/>
      <c r="AU285" t="s">
        <v>97</v>
      </c>
      <c r="AV285" t="s">
        <v>97</v>
      </c>
      <c r="BA285" t="s">
        <v>97</v>
      </c>
      <c r="BF285" s="51">
        <f t="shared" si="44"/>
        <v>0</v>
      </c>
      <c r="BG285" s="51"/>
      <c r="BP285" s="51"/>
      <c r="BT285" s="51"/>
      <c r="BW285" s="51"/>
    </row>
    <row r="286" spans="1:78">
      <c r="A286" s="27">
        <v>284</v>
      </c>
      <c r="B286" s="51" t="s">
        <v>1358</v>
      </c>
      <c r="C286" t="s">
        <v>1358</v>
      </c>
      <c r="D286" t="s">
        <v>939</v>
      </c>
      <c r="E286" t="s">
        <v>683</v>
      </c>
      <c r="F286" t="s">
        <v>142</v>
      </c>
      <c r="G286" t="s">
        <v>117</v>
      </c>
      <c r="H286" s="27" t="s">
        <v>227</v>
      </c>
      <c r="I286" s="51" t="s">
        <v>117</v>
      </c>
      <c r="J286" t="s">
        <v>227</v>
      </c>
      <c r="K286" s="28" t="s">
        <v>227</v>
      </c>
      <c r="L286" s="28"/>
      <c r="M286" t="s">
        <v>227</v>
      </c>
      <c r="N286" t="s">
        <v>227</v>
      </c>
      <c r="O286" s="27" t="s">
        <v>227</v>
      </c>
      <c r="P286" s="51" t="s">
        <v>227</v>
      </c>
      <c r="Q286" t="s">
        <v>227</v>
      </c>
      <c r="R286" s="27" t="s">
        <v>227</v>
      </c>
      <c r="S286" s="51">
        <f t="shared" si="36"/>
        <v>0</v>
      </c>
      <c r="T286">
        <f t="shared" si="37"/>
        <v>0</v>
      </c>
      <c r="U286">
        <f t="shared" si="38"/>
        <v>0</v>
      </c>
      <c r="V286">
        <f t="shared" si="39"/>
        <v>0</v>
      </c>
      <c r="W286">
        <f t="shared" si="40"/>
        <v>0</v>
      </c>
      <c r="X286">
        <f t="shared" si="41"/>
        <v>0</v>
      </c>
      <c r="Y286" s="53">
        <f t="shared" si="42"/>
        <v>0</v>
      </c>
      <c r="Z286" s="27">
        <f t="shared" si="43"/>
        <v>0</v>
      </c>
      <c r="AA286" s="51"/>
      <c r="AJ286" s="51"/>
      <c r="BF286" s="51">
        <f t="shared" si="44"/>
        <v>0</v>
      </c>
      <c r="BG286" s="51"/>
      <c r="BP286" s="51"/>
      <c r="BT286" s="51"/>
      <c r="BW286" s="51"/>
    </row>
    <row r="287" spans="1:78">
      <c r="A287" s="27">
        <v>285</v>
      </c>
      <c r="B287" s="51" t="s">
        <v>1478</v>
      </c>
      <c r="C287" t="s">
        <v>627</v>
      </c>
      <c r="D287" t="s">
        <v>628</v>
      </c>
      <c r="E287" t="s">
        <v>468</v>
      </c>
      <c r="F287" t="s">
        <v>433</v>
      </c>
      <c r="G287" t="s">
        <v>117</v>
      </c>
      <c r="H287" s="27" t="s">
        <v>227</v>
      </c>
      <c r="I287" s="51" t="s">
        <v>89</v>
      </c>
      <c r="J287" s="129" t="s">
        <v>629</v>
      </c>
      <c r="K287" s="28">
        <v>43984</v>
      </c>
      <c r="L287" s="28"/>
      <c r="M287" t="s">
        <v>433</v>
      </c>
      <c r="N287" t="s">
        <v>435</v>
      </c>
      <c r="O287" s="27" t="s">
        <v>296</v>
      </c>
      <c r="P287" s="51" t="s">
        <v>94</v>
      </c>
      <c r="Q287" t="s">
        <v>119</v>
      </c>
      <c r="R287" s="27" t="s">
        <v>630</v>
      </c>
      <c r="S287" s="51">
        <f t="shared" si="36"/>
        <v>0</v>
      </c>
      <c r="T287">
        <f t="shared" si="37"/>
        <v>0</v>
      </c>
      <c r="U287">
        <f t="shared" si="38"/>
        <v>0</v>
      </c>
      <c r="V287">
        <f t="shared" si="39"/>
        <v>0</v>
      </c>
      <c r="W287">
        <f t="shared" si="40"/>
        <v>0</v>
      </c>
      <c r="X287">
        <f t="shared" si="41"/>
        <v>2</v>
      </c>
      <c r="Y287" s="53">
        <f t="shared" si="42"/>
        <v>2</v>
      </c>
      <c r="Z287" s="27">
        <f t="shared" si="43"/>
        <v>1</v>
      </c>
      <c r="AA287" s="51"/>
      <c r="AJ287" s="51"/>
      <c r="BF287" s="51">
        <f t="shared" si="44"/>
        <v>0</v>
      </c>
      <c r="BG287" s="51"/>
      <c r="BP287" s="51"/>
      <c r="BT287" s="51"/>
      <c r="BW287" s="51" t="s">
        <v>97</v>
      </c>
      <c r="BY287" t="s">
        <v>97</v>
      </c>
    </row>
    <row r="288" spans="1:78">
      <c r="A288" s="27">
        <v>286</v>
      </c>
      <c r="B288" s="51" t="s">
        <v>1478</v>
      </c>
      <c r="C288" t="s">
        <v>627</v>
      </c>
      <c r="D288" t="s">
        <v>628</v>
      </c>
      <c r="E288" t="s">
        <v>468</v>
      </c>
      <c r="F288" t="s">
        <v>433</v>
      </c>
      <c r="G288" t="s">
        <v>117</v>
      </c>
      <c r="H288" s="27" t="s">
        <v>227</v>
      </c>
      <c r="I288" s="51" t="s">
        <v>89</v>
      </c>
      <c r="J288" s="129" t="s">
        <v>631</v>
      </c>
      <c r="K288" s="28">
        <v>41244</v>
      </c>
      <c r="L288" s="28"/>
      <c r="M288" t="s">
        <v>433</v>
      </c>
      <c r="N288" t="s">
        <v>435</v>
      </c>
      <c r="O288" s="27" t="s">
        <v>296</v>
      </c>
      <c r="P288" s="51" t="s">
        <v>94</v>
      </c>
      <c r="Q288" t="s">
        <v>95</v>
      </c>
      <c r="R288" s="27" t="s">
        <v>632</v>
      </c>
      <c r="S288" s="51">
        <f t="shared" si="36"/>
        <v>0</v>
      </c>
      <c r="T288">
        <f t="shared" si="37"/>
        <v>0</v>
      </c>
      <c r="U288">
        <f t="shared" si="38"/>
        <v>1</v>
      </c>
      <c r="V288">
        <f t="shared" si="39"/>
        <v>0</v>
      </c>
      <c r="W288">
        <f t="shared" si="40"/>
        <v>0</v>
      </c>
      <c r="X288">
        <f t="shared" si="41"/>
        <v>0</v>
      </c>
      <c r="Y288" s="53">
        <f t="shared" si="42"/>
        <v>1</v>
      </c>
      <c r="Z288" s="27">
        <f t="shared" si="43"/>
        <v>1</v>
      </c>
      <c r="AA288" s="51"/>
      <c r="AJ288" s="51"/>
      <c r="BF288" s="51">
        <f t="shared" si="44"/>
        <v>0</v>
      </c>
      <c r="BG288" s="51"/>
      <c r="BL288" t="s">
        <v>97</v>
      </c>
      <c r="BP288" s="51"/>
      <c r="BT288" s="51"/>
      <c r="BW288" s="51"/>
    </row>
    <row r="289" spans="1:75">
      <c r="A289" s="27">
        <v>287</v>
      </c>
      <c r="B289" s="51" t="s">
        <v>1359</v>
      </c>
      <c r="C289" t="s">
        <v>1506</v>
      </c>
      <c r="D289" t="s">
        <v>697</v>
      </c>
      <c r="E289" t="s">
        <v>683</v>
      </c>
      <c r="F289" t="s">
        <v>698</v>
      </c>
      <c r="G289" t="s">
        <v>117</v>
      </c>
      <c r="H289" s="27" t="s">
        <v>227</v>
      </c>
      <c r="I289" s="51" t="s">
        <v>89</v>
      </c>
      <c r="J289" s="129" t="s">
        <v>699</v>
      </c>
      <c r="K289" s="28">
        <v>42370</v>
      </c>
      <c r="L289" s="28"/>
      <c r="M289" t="s">
        <v>698</v>
      </c>
      <c r="N289" t="s">
        <v>700</v>
      </c>
      <c r="O289" s="27" t="s">
        <v>93</v>
      </c>
      <c r="P289" s="51" t="s">
        <v>99</v>
      </c>
      <c r="Q289" t="s">
        <v>95</v>
      </c>
      <c r="R289" s="27" t="s">
        <v>701</v>
      </c>
      <c r="S289" s="51">
        <f t="shared" si="36"/>
        <v>4</v>
      </c>
      <c r="T289">
        <f t="shared" si="37"/>
        <v>3</v>
      </c>
      <c r="U289">
        <f t="shared" si="38"/>
        <v>0</v>
      </c>
      <c r="V289">
        <f t="shared" si="39"/>
        <v>0</v>
      </c>
      <c r="W289">
        <f t="shared" si="40"/>
        <v>0</v>
      </c>
      <c r="X289">
        <f t="shared" si="41"/>
        <v>0</v>
      </c>
      <c r="Y289" s="53">
        <f t="shared" si="42"/>
        <v>7</v>
      </c>
      <c r="Z289" s="27">
        <f t="shared" si="43"/>
        <v>2</v>
      </c>
      <c r="AA289" s="51"/>
      <c r="AB289" t="s">
        <v>97</v>
      </c>
      <c r="AD289" t="s">
        <v>97</v>
      </c>
      <c r="AF289" t="s">
        <v>97</v>
      </c>
      <c r="AG289" t="s">
        <v>97</v>
      </c>
      <c r="AJ289" s="51" t="s">
        <v>97</v>
      </c>
      <c r="AL289" t="s">
        <v>97</v>
      </c>
      <c r="AM289" t="s">
        <v>97</v>
      </c>
      <c r="BF289" s="51">
        <f t="shared" si="44"/>
        <v>0</v>
      </c>
      <c r="BG289" s="51"/>
      <c r="BP289" s="51"/>
      <c r="BT289" s="51"/>
      <c r="BW289" s="51"/>
    </row>
    <row r="290" spans="1:75">
      <c r="A290" s="27">
        <v>288</v>
      </c>
      <c r="B290" s="51" t="s">
        <v>1359</v>
      </c>
      <c r="C290" t="s">
        <v>1506</v>
      </c>
      <c r="D290" t="s">
        <v>697</v>
      </c>
      <c r="E290" t="s">
        <v>683</v>
      </c>
      <c r="F290" t="s">
        <v>698</v>
      </c>
      <c r="G290" t="s">
        <v>117</v>
      </c>
      <c r="H290" s="27" t="s">
        <v>227</v>
      </c>
      <c r="I290" s="51" t="s">
        <v>89</v>
      </c>
      <c r="J290" s="62" t="s">
        <v>702</v>
      </c>
      <c r="K290" s="28">
        <v>44391</v>
      </c>
      <c r="L290" s="28"/>
      <c r="M290" t="s">
        <v>698</v>
      </c>
      <c r="N290" t="s">
        <v>700</v>
      </c>
      <c r="O290" s="27" t="s">
        <v>93</v>
      </c>
      <c r="P290" s="51" t="s">
        <v>99</v>
      </c>
      <c r="Q290" t="s">
        <v>95</v>
      </c>
      <c r="R290" s="27" t="s">
        <v>703</v>
      </c>
      <c r="S290" s="51">
        <f t="shared" si="36"/>
        <v>1</v>
      </c>
      <c r="T290">
        <f t="shared" si="37"/>
        <v>2</v>
      </c>
      <c r="U290">
        <f t="shared" si="38"/>
        <v>0</v>
      </c>
      <c r="V290">
        <f t="shared" si="39"/>
        <v>0</v>
      </c>
      <c r="W290">
        <f t="shared" si="40"/>
        <v>0</v>
      </c>
      <c r="X290">
        <f t="shared" si="41"/>
        <v>0</v>
      </c>
      <c r="Y290" s="53">
        <f t="shared" si="42"/>
        <v>3</v>
      </c>
      <c r="Z290" s="27">
        <f t="shared" si="43"/>
        <v>2</v>
      </c>
      <c r="AA290" s="51"/>
      <c r="AG290" t="s">
        <v>97</v>
      </c>
      <c r="AJ290" s="51" t="s">
        <v>97</v>
      </c>
      <c r="AM290" t="s">
        <v>97</v>
      </c>
      <c r="BF290" s="51">
        <f t="shared" si="44"/>
        <v>0</v>
      </c>
      <c r="BG290" s="51"/>
      <c r="BP290" s="51"/>
      <c r="BT290" s="51"/>
      <c r="BW290" s="51"/>
    </row>
    <row r="291" spans="1:75">
      <c r="A291" s="27">
        <v>289</v>
      </c>
      <c r="B291" s="51" t="s">
        <v>1479</v>
      </c>
      <c r="C291" t="s">
        <v>1507</v>
      </c>
      <c r="D291" t="s">
        <v>432</v>
      </c>
      <c r="E291" t="s">
        <v>116</v>
      </c>
      <c r="F291" t="s">
        <v>433</v>
      </c>
      <c r="G291" t="s">
        <v>89</v>
      </c>
      <c r="H291" s="52" t="s">
        <v>1360</v>
      </c>
      <c r="I291" s="51" t="s">
        <v>89</v>
      </c>
      <c r="J291" s="129" t="s">
        <v>434</v>
      </c>
      <c r="K291" s="28">
        <v>41597</v>
      </c>
      <c r="L291" s="28"/>
      <c r="M291" t="s">
        <v>433</v>
      </c>
      <c r="N291" t="s">
        <v>435</v>
      </c>
      <c r="O291" s="27" t="s">
        <v>296</v>
      </c>
      <c r="P291" s="51" t="s">
        <v>99</v>
      </c>
      <c r="Q291" t="s">
        <v>119</v>
      </c>
      <c r="R291" s="27" t="s">
        <v>436</v>
      </c>
      <c r="S291" s="51">
        <f t="shared" si="36"/>
        <v>1</v>
      </c>
      <c r="T291">
        <f t="shared" si="37"/>
        <v>3</v>
      </c>
      <c r="U291">
        <f t="shared" si="38"/>
        <v>0</v>
      </c>
      <c r="V291">
        <f t="shared" si="39"/>
        <v>0</v>
      </c>
      <c r="W291">
        <f t="shared" si="40"/>
        <v>0</v>
      </c>
      <c r="X291">
        <f t="shared" si="41"/>
        <v>0</v>
      </c>
      <c r="Y291" s="53">
        <f t="shared" si="42"/>
        <v>4</v>
      </c>
      <c r="Z291" s="27">
        <f t="shared" si="43"/>
        <v>2</v>
      </c>
      <c r="AA291" s="51"/>
      <c r="AB291" t="s">
        <v>97</v>
      </c>
      <c r="AJ291" s="51" t="s">
        <v>97</v>
      </c>
      <c r="AM291" t="s">
        <v>97</v>
      </c>
      <c r="BA291" t="s">
        <v>97</v>
      </c>
      <c r="BF291" s="51">
        <f t="shared" si="44"/>
        <v>0</v>
      </c>
      <c r="BG291" s="51"/>
      <c r="BP291" s="51"/>
      <c r="BT291" s="51"/>
      <c r="BW291" s="51"/>
    </row>
    <row r="292" spans="1:75">
      <c r="A292" s="27">
        <v>290</v>
      </c>
      <c r="B292" s="51" t="s">
        <v>1479</v>
      </c>
      <c r="C292" t="s">
        <v>1508</v>
      </c>
      <c r="D292" t="s">
        <v>437</v>
      </c>
      <c r="E292" t="s">
        <v>87</v>
      </c>
      <c r="F292" t="s">
        <v>433</v>
      </c>
      <c r="G292" t="s">
        <v>89</v>
      </c>
      <c r="H292" s="52" t="s">
        <v>1360</v>
      </c>
      <c r="I292" s="51" t="s">
        <v>89</v>
      </c>
      <c r="J292" s="129" t="s">
        <v>438</v>
      </c>
      <c r="K292" s="28">
        <v>42087</v>
      </c>
      <c r="L292" s="28"/>
      <c r="M292" t="s">
        <v>433</v>
      </c>
      <c r="N292" t="s">
        <v>435</v>
      </c>
      <c r="O292" s="27" t="s">
        <v>296</v>
      </c>
      <c r="P292" s="51" t="s">
        <v>99</v>
      </c>
      <c r="Q292" t="s">
        <v>122</v>
      </c>
      <c r="R292" s="27" t="s">
        <v>439</v>
      </c>
      <c r="S292" s="51">
        <f t="shared" si="36"/>
        <v>1</v>
      </c>
      <c r="T292">
        <f t="shared" si="37"/>
        <v>0</v>
      </c>
      <c r="U292">
        <f t="shared" si="38"/>
        <v>0</v>
      </c>
      <c r="V292">
        <f t="shared" si="39"/>
        <v>0</v>
      </c>
      <c r="W292">
        <f t="shared" si="40"/>
        <v>0</v>
      </c>
      <c r="X292">
        <f t="shared" si="41"/>
        <v>0</v>
      </c>
      <c r="Y292" s="53">
        <f t="shared" si="42"/>
        <v>1</v>
      </c>
      <c r="Z292" s="27">
        <f t="shared" si="43"/>
        <v>1</v>
      </c>
      <c r="AA292" s="51"/>
      <c r="AB292" t="s">
        <v>97</v>
      </c>
      <c r="AJ292" s="51"/>
      <c r="BF292" s="51">
        <f t="shared" si="44"/>
        <v>0</v>
      </c>
      <c r="BG292" s="51"/>
      <c r="BP292" s="51"/>
      <c r="BT292" s="51"/>
      <c r="BW292" s="51"/>
    </row>
    <row r="293" spans="1:75">
      <c r="A293" s="27">
        <v>291</v>
      </c>
      <c r="B293" s="51" t="s">
        <v>1479</v>
      </c>
      <c r="C293" t="s">
        <v>1507</v>
      </c>
      <c r="D293" t="s">
        <v>432</v>
      </c>
      <c r="E293" t="s">
        <v>87</v>
      </c>
      <c r="F293" t="s">
        <v>433</v>
      </c>
      <c r="G293" t="s">
        <v>89</v>
      </c>
      <c r="H293" s="52" t="s">
        <v>1360</v>
      </c>
      <c r="I293" s="51" t="s">
        <v>89</v>
      </c>
      <c r="J293" s="129" t="s">
        <v>440</v>
      </c>
      <c r="K293" s="28">
        <v>42305</v>
      </c>
      <c r="L293" s="28"/>
      <c r="M293" t="s">
        <v>433</v>
      </c>
      <c r="N293" t="s">
        <v>435</v>
      </c>
      <c r="O293" s="27" t="s">
        <v>296</v>
      </c>
      <c r="P293" s="51" t="s">
        <v>99</v>
      </c>
      <c r="Q293" t="s">
        <v>332</v>
      </c>
      <c r="R293" s="27" t="s">
        <v>441</v>
      </c>
      <c r="S293" s="51">
        <f t="shared" si="36"/>
        <v>3</v>
      </c>
      <c r="T293">
        <f t="shared" si="37"/>
        <v>1</v>
      </c>
      <c r="U293">
        <f t="shared" si="38"/>
        <v>0</v>
      </c>
      <c r="V293">
        <f t="shared" si="39"/>
        <v>0</v>
      </c>
      <c r="W293">
        <f t="shared" si="40"/>
        <v>0</v>
      </c>
      <c r="X293">
        <f t="shared" si="41"/>
        <v>0</v>
      </c>
      <c r="Y293" s="53">
        <f t="shared" si="42"/>
        <v>4</v>
      </c>
      <c r="Z293" s="27">
        <f t="shared" si="43"/>
        <v>2</v>
      </c>
      <c r="AA293" s="51" t="s">
        <v>97</v>
      </c>
      <c r="AB293" t="s">
        <v>97</v>
      </c>
      <c r="AI293" s="27" t="s">
        <v>97</v>
      </c>
      <c r="AJ293" s="51"/>
      <c r="AU293" t="s">
        <v>97</v>
      </c>
      <c r="BF293" s="51">
        <f t="shared" si="44"/>
        <v>0</v>
      </c>
      <c r="BG293" s="51"/>
      <c r="BP293" s="51"/>
      <c r="BT293" s="51"/>
      <c r="BW293" s="51"/>
    </row>
    <row r="294" spans="1:75">
      <c r="A294" s="27">
        <v>292</v>
      </c>
      <c r="B294" s="51" t="s">
        <v>1479</v>
      </c>
      <c r="C294" t="s">
        <v>1507</v>
      </c>
      <c r="D294" t="s">
        <v>432</v>
      </c>
      <c r="E294" t="s">
        <v>87</v>
      </c>
      <c r="F294" t="s">
        <v>433</v>
      </c>
      <c r="G294" t="s">
        <v>89</v>
      </c>
      <c r="H294" s="52" t="s">
        <v>1360</v>
      </c>
      <c r="I294" s="51" t="s">
        <v>89</v>
      </c>
      <c r="J294" s="129" t="s">
        <v>442</v>
      </c>
      <c r="K294" s="28">
        <v>42417</v>
      </c>
      <c r="L294" s="28"/>
      <c r="M294" t="s">
        <v>433</v>
      </c>
      <c r="N294" t="s">
        <v>435</v>
      </c>
      <c r="O294" s="27" t="s">
        <v>296</v>
      </c>
      <c r="P294" s="51" t="s">
        <v>99</v>
      </c>
      <c r="Q294" t="s">
        <v>95</v>
      </c>
      <c r="R294" s="27" t="s">
        <v>443</v>
      </c>
      <c r="S294" s="51">
        <f t="shared" si="36"/>
        <v>0</v>
      </c>
      <c r="T294">
        <f t="shared" si="37"/>
        <v>1</v>
      </c>
      <c r="U294">
        <f t="shared" si="38"/>
        <v>0</v>
      </c>
      <c r="V294">
        <f t="shared" si="39"/>
        <v>0</v>
      </c>
      <c r="W294">
        <f t="shared" si="40"/>
        <v>0</v>
      </c>
      <c r="X294">
        <f t="shared" si="41"/>
        <v>0</v>
      </c>
      <c r="Y294" s="53">
        <f t="shared" si="42"/>
        <v>1</v>
      </c>
      <c r="Z294" s="27">
        <f t="shared" si="43"/>
        <v>1</v>
      </c>
      <c r="AA294" s="51"/>
      <c r="AJ294" s="51" t="s">
        <v>97</v>
      </c>
      <c r="BF294" s="51">
        <f t="shared" si="44"/>
        <v>0</v>
      </c>
      <c r="BG294" s="51"/>
      <c r="BP294" s="51"/>
      <c r="BT294" s="51"/>
      <c r="BW294" s="51"/>
    </row>
    <row r="295" spans="1:75">
      <c r="A295" s="27">
        <v>293</v>
      </c>
      <c r="B295" s="51" t="s">
        <v>1479</v>
      </c>
      <c r="C295" t="s">
        <v>1507</v>
      </c>
      <c r="D295" t="s">
        <v>432</v>
      </c>
      <c r="E295" t="s">
        <v>87</v>
      </c>
      <c r="F295" t="s">
        <v>433</v>
      </c>
      <c r="G295" t="s">
        <v>89</v>
      </c>
      <c r="H295" s="52" t="s">
        <v>1360</v>
      </c>
      <c r="I295" s="51" t="s">
        <v>89</v>
      </c>
      <c r="J295" s="129" t="s">
        <v>444</v>
      </c>
      <c r="K295" s="28">
        <v>42466</v>
      </c>
      <c r="L295" s="28"/>
      <c r="M295" t="s">
        <v>433</v>
      </c>
      <c r="N295" t="s">
        <v>435</v>
      </c>
      <c r="O295" s="27" t="s">
        <v>296</v>
      </c>
      <c r="P295" s="51" t="s">
        <v>99</v>
      </c>
      <c r="Q295" t="s">
        <v>119</v>
      </c>
      <c r="R295" s="27" t="s">
        <v>445</v>
      </c>
      <c r="S295" s="51">
        <f t="shared" si="36"/>
        <v>0</v>
      </c>
      <c r="T295">
        <f t="shared" si="37"/>
        <v>3</v>
      </c>
      <c r="U295">
        <f t="shared" si="38"/>
        <v>0</v>
      </c>
      <c r="V295">
        <f t="shared" si="39"/>
        <v>0</v>
      </c>
      <c r="W295">
        <f t="shared" si="40"/>
        <v>0</v>
      </c>
      <c r="X295">
        <f t="shared" si="41"/>
        <v>0</v>
      </c>
      <c r="Y295" s="53">
        <f t="shared" si="42"/>
        <v>3</v>
      </c>
      <c r="Z295" s="27">
        <f t="shared" si="43"/>
        <v>1</v>
      </c>
      <c r="AA295" s="51"/>
      <c r="AJ295" s="51"/>
      <c r="AQ295" t="s">
        <v>97</v>
      </c>
      <c r="AR295" t="s">
        <v>97</v>
      </c>
      <c r="AU295" t="s">
        <v>97</v>
      </c>
      <c r="BF295" s="51">
        <f t="shared" si="44"/>
        <v>0</v>
      </c>
      <c r="BG295" s="51"/>
      <c r="BP295" s="51"/>
      <c r="BT295" s="51"/>
      <c r="BW295" s="51"/>
    </row>
    <row r="296" spans="1:75">
      <c r="A296" s="27">
        <v>294</v>
      </c>
      <c r="B296" s="51" t="s">
        <v>1479</v>
      </c>
      <c r="C296" t="s">
        <v>1507</v>
      </c>
      <c r="D296" t="s">
        <v>432</v>
      </c>
      <c r="E296" t="s">
        <v>87</v>
      </c>
      <c r="F296" t="s">
        <v>433</v>
      </c>
      <c r="G296" t="s">
        <v>89</v>
      </c>
      <c r="H296" s="52" t="s">
        <v>1360</v>
      </c>
      <c r="I296" s="51" t="s">
        <v>89</v>
      </c>
      <c r="J296" s="129" t="s">
        <v>446</v>
      </c>
      <c r="K296" s="28">
        <v>42587</v>
      </c>
      <c r="L296" s="28"/>
      <c r="M296" t="s">
        <v>433</v>
      </c>
      <c r="N296" t="s">
        <v>435</v>
      </c>
      <c r="O296" s="27" t="s">
        <v>296</v>
      </c>
      <c r="P296" s="51" t="s">
        <v>99</v>
      </c>
      <c r="Q296" t="s">
        <v>332</v>
      </c>
      <c r="R296" s="27" t="s">
        <v>447</v>
      </c>
      <c r="S296" s="51">
        <f t="shared" si="36"/>
        <v>2</v>
      </c>
      <c r="T296">
        <f t="shared" si="37"/>
        <v>0</v>
      </c>
      <c r="U296">
        <f t="shared" si="38"/>
        <v>0</v>
      </c>
      <c r="V296">
        <f t="shared" si="39"/>
        <v>1</v>
      </c>
      <c r="W296">
        <f t="shared" si="40"/>
        <v>0</v>
      </c>
      <c r="X296">
        <f t="shared" si="41"/>
        <v>0</v>
      </c>
      <c r="Y296" s="53">
        <f t="shared" si="42"/>
        <v>3</v>
      </c>
      <c r="Z296" s="27">
        <f t="shared" si="43"/>
        <v>2</v>
      </c>
      <c r="AA296" s="51"/>
      <c r="AB296" t="s">
        <v>97</v>
      </c>
      <c r="AI296" s="27" t="s">
        <v>97</v>
      </c>
      <c r="AJ296" s="51"/>
      <c r="BF296" s="51">
        <f t="shared" si="44"/>
        <v>0</v>
      </c>
      <c r="BG296" s="51"/>
      <c r="BP296" s="51"/>
      <c r="BQ296" t="s">
        <v>97</v>
      </c>
      <c r="BT296" s="51"/>
      <c r="BW296" s="51"/>
    </row>
    <row r="297" spans="1:75">
      <c r="A297" s="27">
        <v>295</v>
      </c>
      <c r="B297" s="51" t="s">
        <v>1479</v>
      </c>
      <c r="C297" t="s">
        <v>1507</v>
      </c>
      <c r="D297" t="s">
        <v>432</v>
      </c>
      <c r="E297" t="s">
        <v>87</v>
      </c>
      <c r="F297" t="s">
        <v>433</v>
      </c>
      <c r="G297" t="s">
        <v>89</v>
      </c>
      <c r="H297" s="52" t="s">
        <v>1360</v>
      </c>
      <c r="I297" s="51" t="s">
        <v>89</v>
      </c>
      <c r="J297" s="129" t="s">
        <v>448</v>
      </c>
      <c r="K297" s="28">
        <v>42650</v>
      </c>
      <c r="L297" s="28"/>
      <c r="M297" t="s">
        <v>433</v>
      </c>
      <c r="N297" t="s">
        <v>435</v>
      </c>
      <c r="O297" s="27" t="s">
        <v>296</v>
      </c>
      <c r="P297" s="51" t="s">
        <v>99</v>
      </c>
      <c r="Q297" t="s">
        <v>122</v>
      </c>
      <c r="R297" s="27" t="s">
        <v>449</v>
      </c>
      <c r="S297" s="51">
        <f t="shared" si="36"/>
        <v>1</v>
      </c>
      <c r="T297">
        <f t="shared" si="37"/>
        <v>1</v>
      </c>
      <c r="U297">
        <f t="shared" si="38"/>
        <v>0</v>
      </c>
      <c r="V297">
        <f t="shared" si="39"/>
        <v>0</v>
      </c>
      <c r="W297">
        <f t="shared" si="40"/>
        <v>0</v>
      </c>
      <c r="X297">
        <f t="shared" si="41"/>
        <v>0</v>
      </c>
      <c r="Y297" s="53">
        <f t="shared" si="42"/>
        <v>2</v>
      </c>
      <c r="Z297" s="27">
        <f t="shared" si="43"/>
        <v>2</v>
      </c>
      <c r="AA297" s="51"/>
      <c r="AI297" s="27" t="s">
        <v>97</v>
      </c>
      <c r="AJ297" s="51"/>
      <c r="AU297" t="s">
        <v>97</v>
      </c>
      <c r="BF297" s="51">
        <f t="shared" si="44"/>
        <v>0</v>
      </c>
      <c r="BG297" s="51"/>
      <c r="BP297" s="51"/>
      <c r="BT297" s="51"/>
      <c r="BW297" s="51"/>
    </row>
    <row r="298" spans="1:75">
      <c r="A298" s="27">
        <v>296</v>
      </c>
      <c r="B298" s="51" t="s">
        <v>1479</v>
      </c>
      <c r="C298" t="s">
        <v>1507</v>
      </c>
      <c r="D298" t="s">
        <v>432</v>
      </c>
      <c r="E298" t="s">
        <v>87</v>
      </c>
      <c r="F298" t="s">
        <v>433</v>
      </c>
      <c r="G298" t="s">
        <v>89</v>
      </c>
      <c r="H298" s="52" t="s">
        <v>1360</v>
      </c>
      <c r="I298" s="51" t="s">
        <v>89</v>
      </c>
      <c r="J298" s="129" t="s">
        <v>450</v>
      </c>
      <c r="K298" s="28">
        <v>42705</v>
      </c>
      <c r="L298" s="28"/>
      <c r="M298" t="s">
        <v>433</v>
      </c>
      <c r="N298" t="s">
        <v>435</v>
      </c>
      <c r="O298" s="27" t="s">
        <v>296</v>
      </c>
      <c r="P298" s="51" t="s">
        <v>94</v>
      </c>
      <c r="Q298" t="s">
        <v>122</v>
      </c>
      <c r="R298" s="27" t="s">
        <v>451</v>
      </c>
      <c r="S298" s="51">
        <f t="shared" si="36"/>
        <v>0</v>
      </c>
      <c r="T298">
        <f t="shared" si="37"/>
        <v>0</v>
      </c>
      <c r="U298">
        <f t="shared" si="38"/>
        <v>4</v>
      </c>
      <c r="V298">
        <f t="shared" si="39"/>
        <v>0</v>
      </c>
      <c r="W298">
        <f t="shared" si="40"/>
        <v>0</v>
      </c>
      <c r="X298">
        <f t="shared" si="41"/>
        <v>0</v>
      </c>
      <c r="Y298" s="53">
        <f t="shared" si="42"/>
        <v>4</v>
      </c>
      <c r="Z298" s="27">
        <f t="shared" si="43"/>
        <v>1</v>
      </c>
      <c r="AA298" s="51"/>
      <c r="AJ298" s="51"/>
      <c r="BF298" s="51">
        <f t="shared" si="44"/>
        <v>0</v>
      </c>
      <c r="BG298" s="51"/>
      <c r="BJ298" t="s">
        <v>97</v>
      </c>
      <c r="BK298" t="s">
        <v>97</v>
      </c>
      <c r="BM298" t="s">
        <v>97</v>
      </c>
      <c r="BN298" t="s">
        <v>97</v>
      </c>
      <c r="BP298" s="51"/>
      <c r="BT298" s="51"/>
      <c r="BW298" s="51"/>
    </row>
    <row r="299" spans="1:75">
      <c r="A299" s="27">
        <v>297</v>
      </c>
      <c r="B299" s="51" t="s">
        <v>1479</v>
      </c>
      <c r="C299" t="s">
        <v>1507</v>
      </c>
      <c r="D299" t="s">
        <v>432</v>
      </c>
      <c r="E299" t="s">
        <v>87</v>
      </c>
      <c r="F299" t="s">
        <v>433</v>
      </c>
      <c r="G299" t="s">
        <v>89</v>
      </c>
      <c r="H299" s="52" t="s">
        <v>1360</v>
      </c>
      <c r="I299" s="51" t="s">
        <v>89</v>
      </c>
      <c r="J299" s="129" t="s">
        <v>452</v>
      </c>
      <c r="K299" s="28">
        <v>42949</v>
      </c>
      <c r="L299" s="28"/>
      <c r="M299" t="s">
        <v>433</v>
      </c>
      <c r="N299" t="s">
        <v>435</v>
      </c>
      <c r="O299" s="27" t="s">
        <v>296</v>
      </c>
      <c r="P299" s="51" t="s">
        <v>99</v>
      </c>
      <c r="Q299" t="s">
        <v>122</v>
      </c>
      <c r="R299" s="27" t="s">
        <v>453</v>
      </c>
      <c r="S299" s="51">
        <f t="shared" si="36"/>
        <v>2</v>
      </c>
      <c r="T299">
        <f t="shared" si="37"/>
        <v>1</v>
      </c>
      <c r="U299">
        <f t="shared" si="38"/>
        <v>0</v>
      </c>
      <c r="V299">
        <f t="shared" si="39"/>
        <v>0</v>
      </c>
      <c r="W299">
        <f t="shared" si="40"/>
        <v>0</v>
      </c>
      <c r="X299">
        <f t="shared" si="41"/>
        <v>0</v>
      </c>
      <c r="Y299" s="53">
        <f t="shared" si="42"/>
        <v>3</v>
      </c>
      <c r="Z299" s="27">
        <f t="shared" si="43"/>
        <v>2</v>
      </c>
      <c r="AA299" s="51"/>
      <c r="AB299" t="s">
        <v>97</v>
      </c>
      <c r="AI299" s="27" t="s">
        <v>97</v>
      </c>
      <c r="AJ299" s="51"/>
      <c r="AQ299" t="s">
        <v>97</v>
      </c>
      <c r="BF299" s="51">
        <f t="shared" si="44"/>
        <v>0</v>
      </c>
      <c r="BG299" s="51"/>
      <c r="BP299" s="51"/>
      <c r="BT299" s="51"/>
      <c r="BW299" s="51"/>
    </row>
    <row r="300" spans="1:75">
      <c r="A300" s="27">
        <v>298</v>
      </c>
      <c r="B300" s="51" t="s">
        <v>1479</v>
      </c>
      <c r="C300" t="s">
        <v>1507</v>
      </c>
      <c r="D300" t="s">
        <v>454</v>
      </c>
      <c r="E300" t="s">
        <v>87</v>
      </c>
      <c r="F300" t="s">
        <v>433</v>
      </c>
      <c r="G300" t="s">
        <v>89</v>
      </c>
      <c r="H300" s="52" t="s">
        <v>1360</v>
      </c>
      <c r="I300" s="51" t="s">
        <v>89</v>
      </c>
      <c r="J300" s="129" t="s">
        <v>138</v>
      </c>
      <c r="K300" s="28">
        <v>42990</v>
      </c>
      <c r="L300" s="28"/>
      <c r="M300" t="s">
        <v>106</v>
      </c>
      <c r="N300" t="s">
        <v>107</v>
      </c>
      <c r="O300" s="27" t="s">
        <v>93</v>
      </c>
      <c r="P300" s="51" t="s">
        <v>99</v>
      </c>
      <c r="Q300" t="s">
        <v>119</v>
      </c>
      <c r="R300" s="27" t="s">
        <v>139</v>
      </c>
      <c r="S300" s="51">
        <f t="shared" si="36"/>
        <v>2</v>
      </c>
      <c r="T300">
        <f t="shared" si="37"/>
        <v>0</v>
      </c>
      <c r="U300">
        <f t="shared" si="38"/>
        <v>0</v>
      </c>
      <c r="V300">
        <f t="shared" si="39"/>
        <v>0</v>
      </c>
      <c r="W300">
        <f t="shared" si="40"/>
        <v>0</v>
      </c>
      <c r="X300">
        <f t="shared" si="41"/>
        <v>0</v>
      </c>
      <c r="Y300" s="53">
        <f t="shared" si="42"/>
        <v>2</v>
      </c>
      <c r="Z300" s="27">
        <f t="shared" si="43"/>
        <v>1</v>
      </c>
      <c r="AA300" s="51" t="s">
        <v>97</v>
      </c>
      <c r="AI300" s="27" t="s">
        <v>97</v>
      </c>
      <c r="AJ300" s="51"/>
      <c r="BF300" s="51">
        <f t="shared" si="44"/>
        <v>0</v>
      </c>
      <c r="BG300" s="51"/>
      <c r="BP300" s="51"/>
      <c r="BT300" s="51"/>
      <c r="BW300" s="51"/>
    </row>
    <row r="301" spans="1:75">
      <c r="A301" s="27">
        <v>299</v>
      </c>
      <c r="B301" s="51" t="s">
        <v>1479</v>
      </c>
      <c r="C301" t="s">
        <v>85</v>
      </c>
      <c r="D301" t="s">
        <v>1361</v>
      </c>
      <c r="E301" t="s">
        <v>116</v>
      </c>
      <c r="F301" t="s">
        <v>433</v>
      </c>
      <c r="G301" t="s">
        <v>89</v>
      </c>
      <c r="H301" s="52" t="s">
        <v>1360</v>
      </c>
      <c r="I301" s="51" t="s">
        <v>89</v>
      </c>
      <c r="J301" s="62" t="s">
        <v>455</v>
      </c>
      <c r="K301" s="28">
        <v>42293</v>
      </c>
      <c r="L301" s="28"/>
      <c r="M301" t="s">
        <v>433</v>
      </c>
      <c r="N301" t="s">
        <v>435</v>
      </c>
      <c r="O301" s="27" t="s">
        <v>296</v>
      </c>
      <c r="P301" s="51" t="s">
        <v>94</v>
      </c>
      <c r="Q301" t="s">
        <v>95</v>
      </c>
      <c r="R301" s="27" t="s">
        <v>456</v>
      </c>
      <c r="S301" s="51">
        <f t="shared" si="36"/>
        <v>0</v>
      </c>
      <c r="T301">
        <f t="shared" si="37"/>
        <v>1</v>
      </c>
      <c r="U301">
        <f t="shared" si="38"/>
        <v>1</v>
      </c>
      <c r="V301">
        <f t="shared" si="39"/>
        <v>0</v>
      </c>
      <c r="W301">
        <f t="shared" si="40"/>
        <v>0</v>
      </c>
      <c r="X301">
        <f t="shared" si="41"/>
        <v>0</v>
      </c>
      <c r="Y301" s="53">
        <f t="shared" si="42"/>
        <v>2</v>
      </c>
      <c r="Z301" s="27">
        <f t="shared" si="43"/>
        <v>2</v>
      </c>
      <c r="AA301" s="51"/>
      <c r="AJ301" s="51"/>
      <c r="AV301" t="s">
        <v>97</v>
      </c>
      <c r="BF301" s="51">
        <f t="shared" si="44"/>
        <v>0</v>
      </c>
      <c r="BG301" s="51"/>
      <c r="BK301" t="s">
        <v>97</v>
      </c>
      <c r="BP301" s="51"/>
      <c r="BT301" s="51"/>
      <c r="BW301" s="51"/>
    </row>
    <row r="302" spans="1:75">
      <c r="A302" s="27">
        <v>300</v>
      </c>
      <c r="B302" s="51" t="s">
        <v>1479</v>
      </c>
      <c r="C302" t="s">
        <v>1507</v>
      </c>
      <c r="D302" t="s">
        <v>432</v>
      </c>
      <c r="E302" t="s">
        <v>87</v>
      </c>
      <c r="F302" t="s">
        <v>433</v>
      </c>
      <c r="G302" t="s">
        <v>89</v>
      </c>
      <c r="H302" s="52" t="s">
        <v>1360</v>
      </c>
      <c r="I302" s="51" t="s">
        <v>89</v>
      </c>
      <c r="J302" s="129" t="s">
        <v>457</v>
      </c>
      <c r="K302" s="28">
        <v>43318</v>
      </c>
      <c r="L302" s="28"/>
      <c r="M302" t="s">
        <v>433</v>
      </c>
      <c r="N302" t="s">
        <v>435</v>
      </c>
      <c r="O302" s="27" t="s">
        <v>296</v>
      </c>
      <c r="P302" s="51" t="s">
        <v>99</v>
      </c>
      <c r="Q302" t="s">
        <v>95</v>
      </c>
      <c r="R302" s="27" t="s">
        <v>458</v>
      </c>
      <c r="S302" s="51">
        <f t="shared" si="36"/>
        <v>0</v>
      </c>
      <c r="T302">
        <f t="shared" si="37"/>
        <v>1</v>
      </c>
      <c r="U302">
        <f t="shared" si="38"/>
        <v>0</v>
      </c>
      <c r="V302">
        <f t="shared" si="39"/>
        <v>0</v>
      </c>
      <c r="W302">
        <f t="shared" si="40"/>
        <v>0</v>
      </c>
      <c r="X302">
        <f t="shared" si="41"/>
        <v>0</v>
      </c>
      <c r="Y302" s="53">
        <f t="shared" si="42"/>
        <v>1</v>
      </c>
      <c r="Z302" s="27">
        <f t="shared" si="43"/>
        <v>1</v>
      </c>
      <c r="AA302" s="51"/>
      <c r="AJ302" s="51"/>
      <c r="AK302" t="s">
        <v>97</v>
      </c>
      <c r="BF302" s="51">
        <f t="shared" si="44"/>
        <v>0</v>
      </c>
      <c r="BG302" s="51"/>
      <c r="BP302" s="51"/>
      <c r="BT302" s="51"/>
      <c r="BW302" s="51"/>
    </row>
    <row r="303" spans="1:75">
      <c r="A303" s="27">
        <v>301</v>
      </c>
      <c r="B303" s="51" t="s">
        <v>1479</v>
      </c>
      <c r="C303" t="s">
        <v>1507</v>
      </c>
      <c r="D303" t="s">
        <v>432</v>
      </c>
      <c r="E303" t="s">
        <v>87</v>
      </c>
      <c r="F303" t="s">
        <v>433</v>
      </c>
      <c r="G303" t="s">
        <v>89</v>
      </c>
      <c r="H303" s="52" t="s">
        <v>1360</v>
      </c>
      <c r="I303" s="51" t="s">
        <v>89</v>
      </c>
      <c r="J303" s="129" t="s">
        <v>459</v>
      </c>
      <c r="K303" s="28">
        <v>43311</v>
      </c>
      <c r="L303" s="28"/>
      <c r="M303" t="s">
        <v>433</v>
      </c>
      <c r="N303" t="s">
        <v>435</v>
      </c>
      <c r="O303" s="27" t="s">
        <v>296</v>
      </c>
      <c r="P303" s="51" t="s">
        <v>99</v>
      </c>
      <c r="Q303" t="s">
        <v>122</v>
      </c>
      <c r="R303" s="27" t="s">
        <v>460</v>
      </c>
      <c r="S303" s="51">
        <f t="shared" si="36"/>
        <v>0</v>
      </c>
      <c r="T303">
        <f t="shared" si="37"/>
        <v>0</v>
      </c>
      <c r="U303">
        <f t="shared" si="38"/>
        <v>0</v>
      </c>
      <c r="V303">
        <f t="shared" si="39"/>
        <v>1</v>
      </c>
      <c r="W303">
        <f t="shared" si="40"/>
        <v>0</v>
      </c>
      <c r="X303">
        <f t="shared" si="41"/>
        <v>0</v>
      </c>
      <c r="Y303" s="53">
        <f t="shared" si="42"/>
        <v>1</v>
      </c>
      <c r="Z303" s="27">
        <f t="shared" si="43"/>
        <v>1</v>
      </c>
      <c r="AA303" s="51"/>
      <c r="AJ303" s="51"/>
      <c r="BF303" s="51">
        <f t="shared" si="44"/>
        <v>0</v>
      </c>
      <c r="BG303" s="51"/>
      <c r="BP303" s="51"/>
      <c r="BS303" s="27" t="s">
        <v>97</v>
      </c>
      <c r="BT303" s="51"/>
      <c r="BW303" s="51"/>
    </row>
    <row r="304" spans="1:75">
      <c r="A304" s="27">
        <v>302</v>
      </c>
      <c r="B304" s="51" t="s">
        <v>1479</v>
      </c>
      <c r="C304" t="s">
        <v>1508</v>
      </c>
      <c r="D304" t="s">
        <v>461</v>
      </c>
      <c r="E304" t="s">
        <v>87</v>
      </c>
      <c r="F304" t="s">
        <v>433</v>
      </c>
      <c r="G304" t="s">
        <v>89</v>
      </c>
      <c r="H304" s="52" t="s">
        <v>1360</v>
      </c>
      <c r="I304" s="51" t="s">
        <v>89</v>
      </c>
      <c r="J304" s="129" t="s">
        <v>462</v>
      </c>
      <c r="K304" s="28">
        <v>43594</v>
      </c>
      <c r="L304" s="28"/>
      <c r="M304" t="s">
        <v>433</v>
      </c>
      <c r="N304" t="s">
        <v>435</v>
      </c>
      <c r="O304" s="27" t="s">
        <v>296</v>
      </c>
      <c r="P304" s="51" t="s">
        <v>99</v>
      </c>
      <c r="Q304" t="s">
        <v>95</v>
      </c>
      <c r="R304" s="27" t="s">
        <v>463</v>
      </c>
      <c r="S304" s="51">
        <f t="shared" si="36"/>
        <v>3</v>
      </c>
      <c r="T304">
        <f t="shared" si="37"/>
        <v>0</v>
      </c>
      <c r="U304">
        <f t="shared" si="38"/>
        <v>0</v>
      </c>
      <c r="V304">
        <f t="shared" si="39"/>
        <v>0</v>
      </c>
      <c r="W304">
        <f t="shared" si="40"/>
        <v>0</v>
      </c>
      <c r="X304">
        <f t="shared" si="41"/>
        <v>0</v>
      </c>
      <c r="Y304" s="53">
        <f t="shared" si="42"/>
        <v>3</v>
      </c>
      <c r="Z304" s="27">
        <f t="shared" si="43"/>
        <v>1</v>
      </c>
      <c r="AA304" s="51"/>
      <c r="AB304" t="s">
        <v>97</v>
      </c>
      <c r="AF304" t="s">
        <v>97</v>
      </c>
      <c r="AI304" s="27" t="s">
        <v>97</v>
      </c>
      <c r="AJ304" s="51"/>
      <c r="BF304" s="51">
        <f t="shared" si="44"/>
        <v>0</v>
      </c>
      <c r="BG304" s="51"/>
      <c r="BP304" s="51"/>
      <c r="BT304" s="51"/>
      <c r="BW304" s="51"/>
    </row>
    <row r="305" spans="1:78">
      <c r="A305" s="27">
        <v>303</v>
      </c>
      <c r="B305" s="51" t="s">
        <v>1479</v>
      </c>
      <c r="C305" t="s">
        <v>1507</v>
      </c>
      <c r="D305" t="s">
        <v>464</v>
      </c>
      <c r="E305" t="s">
        <v>116</v>
      </c>
      <c r="F305" t="s">
        <v>433</v>
      </c>
      <c r="G305" t="s">
        <v>89</v>
      </c>
      <c r="H305" s="52" t="s">
        <v>1360</v>
      </c>
      <c r="I305" s="51" t="s">
        <v>89</v>
      </c>
      <c r="J305" s="129" t="s">
        <v>465</v>
      </c>
      <c r="K305" s="28">
        <v>43653</v>
      </c>
      <c r="L305" s="28"/>
      <c r="M305" t="s">
        <v>106</v>
      </c>
      <c r="N305" t="s">
        <v>107</v>
      </c>
      <c r="O305" s="27" t="s">
        <v>93</v>
      </c>
      <c r="P305" s="51" t="s">
        <v>99</v>
      </c>
      <c r="Q305" t="s">
        <v>95</v>
      </c>
      <c r="R305" s="27" t="s">
        <v>466</v>
      </c>
      <c r="S305" s="51">
        <f t="shared" si="36"/>
        <v>1</v>
      </c>
      <c r="T305">
        <f t="shared" si="37"/>
        <v>2</v>
      </c>
      <c r="U305">
        <f t="shared" si="38"/>
        <v>0</v>
      </c>
      <c r="V305">
        <f t="shared" si="39"/>
        <v>0</v>
      </c>
      <c r="W305">
        <f t="shared" si="40"/>
        <v>0</v>
      </c>
      <c r="X305">
        <f t="shared" si="41"/>
        <v>0</v>
      </c>
      <c r="Y305" s="53">
        <f t="shared" si="42"/>
        <v>3</v>
      </c>
      <c r="Z305" s="27">
        <f t="shared" si="43"/>
        <v>2</v>
      </c>
      <c r="AA305" s="51" t="s">
        <v>97</v>
      </c>
      <c r="AJ305" s="51"/>
      <c r="AO305" t="s">
        <v>97</v>
      </c>
      <c r="AQ305" t="s">
        <v>97</v>
      </c>
      <c r="BF305" s="51">
        <f t="shared" si="44"/>
        <v>0</v>
      </c>
      <c r="BG305" s="51"/>
      <c r="BP305" s="51"/>
      <c r="BT305" s="51"/>
      <c r="BW305" s="51"/>
    </row>
    <row r="306" spans="1:78">
      <c r="A306" s="27">
        <v>304</v>
      </c>
      <c r="B306" s="51" t="s">
        <v>1479</v>
      </c>
      <c r="C306" t="s">
        <v>1508</v>
      </c>
      <c r="D306" t="s">
        <v>467</v>
      </c>
      <c r="E306" t="s">
        <v>468</v>
      </c>
      <c r="F306" t="s">
        <v>433</v>
      </c>
      <c r="G306" t="s">
        <v>89</v>
      </c>
      <c r="H306" s="52" t="s">
        <v>1360</v>
      </c>
      <c r="I306" s="51" t="s">
        <v>89</v>
      </c>
      <c r="J306" s="62" t="s">
        <v>469</v>
      </c>
      <c r="K306" s="28">
        <v>43675</v>
      </c>
      <c r="L306" s="28"/>
      <c r="M306" t="s">
        <v>433</v>
      </c>
      <c r="N306" t="s">
        <v>435</v>
      </c>
      <c r="O306" s="27" t="s">
        <v>296</v>
      </c>
      <c r="P306" s="51" t="s">
        <v>94</v>
      </c>
      <c r="Q306" t="s">
        <v>95</v>
      </c>
      <c r="R306" s="27" t="s">
        <v>470</v>
      </c>
      <c r="S306" s="51">
        <f t="shared" si="36"/>
        <v>0</v>
      </c>
      <c r="T306">
        <f t="shared" si="37"/>
        <v>0</v>
      </c>
      <c r="U306">
        <f t="shared" si="38"/>
        <v>1</v>
      </c>
      <c r="V306">
        <f t="shared" si="39"/>
        <v>0</v>
      </c>
      <c r="W306">
        <f t="shared" si="40"/>
        <v>0</v>
      </c>
      <c r="X306">
        <f t="shared" si="41"/>
        <v>0</v>
      </c>
      <c r="Y306" s="53">
        <f t="shared" si="42"/>
        <v>1</v>
      </c>
      <c r="Z306" s="27">
        <f t="shared" si="43"/>
        <v>1</v>
      </c>
      <c r="AA306" s="51"/>
      <c r="AJ306" s="51"/>
      <c r="BF306" s="51">
        <f t="shared" si="44"/>
        <v>0</v>
      </c>
      <c r="BG306" s="51"/>
      <c r="BN306" t="s">
        <v>97</v>
      </c>
      <c r="BP306" s="51"/>
      <c r="BT306" s="51"/>
      <c r="BW306" s="51"/>
    </row>
    <row r="307" spans="1:78">
      <c r="A307" s="27">
        <v>305</v>
      </c>
      <c r="B307" s="51" t="s">
        <v>1479</v>
      </c>
      <c r="C307" t="s">
        <v>1507</v>
      </c>
      <c r="D307" t="s">
        <v>432</v>
      </c>
      <c r="E307" t="s">
        <v>87</v>
      </c>
      <c r="F307" t="s">
        <v>433</v>
      </c>
      <c r="G307" t="s">
        <v>89</v>
      </c>
      <c r="H307" s="52" t="s">
        <v>1360</v>
      </c>
      <c r="I307" s="51" t="s">
        <v>89</v>
      </c>
      <c r="J307" s="129" t="s">
        <v>471</v>
      </c>
      <c r="K307" s="28">
        <v>43727</v>
      </c>
      <c r="L307" s="28"/>
      <c r="M307" t="s">
        <v>433</v>
      </c>
      <c r="N307" t="s">
        <v>435</v>
      </c>
      <c r="O307" s="27" t="s">
        <v>296</v>
      </c>
      <c r="P307" s="51" t="s">
        <v>99</v>
      </c>
      <c r="Q307" t="s">
        <v>119</v>
      </c>
      <c r="R307" s="27" t="s">
        <v>472</v>
      </c>
      <c r="S307" s="51">
        <f t="shared" si="36"/>
        <v>0</v>
      </c>
      <c r="T307">
        <f t="shared" si="37"/>
        <v>0</v>
      </c>
      <c r="U307">
        <f t="shared" si="38"/>
        <v>0</v>
      </c>
      <c r="V307">
        <f t="shared" si="39"/>
        <v>1</v>
      </c>
      <c r="W307">
        <f t="shared" si="40"/>
        <v>0</v>
      </c>
      <c r="X307">
        <f t="shared" si="41"/>
        <v>0</v>
      </c>
      <c r="Y307" s="53">
        <f t="shared" si="42"/>
        <v>1</v>
      </c>
      <c r="Z307" s="27">
        <f t="shared" si="43"/>
        <v>1</v>
      </c>
      <c r="AA307" s="51"/>
      <c r="AJ307" s="51"/>
      <c r="BF307" s="51">
        <f t="shared" si="44"/>
        <v>0</v>
      </c>
      <c r="BG307" s="51"/>
      <c r="BP307" s="51"/>
      <c r="BQ307" t="s">
        <v>97</v>
      </c>
      <c r="BT307" s="51"/>
      <c r="BW307" s="51"/>
    </row>
    <row r="308" spans="1:78">
      <c r="A308" s="27">
        <v>306</v>
      </c>
      <c r="B308" s="51" t="s">
        <v>1479</v>
      </c>
      <c r="C308" t="s">
        <v>1507</v>
      </c>
      <c r="D308" t="s">
        <v>432</v>
      </c>
      <c r="E308" t="s">
        <v>87</v>
      </c>
      <c r="F308" t="s">
        <v>433</v>
      </c>
      <c r="G308" t="s">
        <v>89</v>
      </c>
      <c r="H308" s="52" t="s">
        <v>1360</v>
      </c>
      <c r="I308" s="51" t="s">
        <v>89</v>
      </c>
      <c r="J308" s="129" t="s">
        <v>473</v>
      </c>
      <c r="K308" s="28">
        <v>43926</v>
      </c>
      <c r="L308" s="28"/>
      <c r="M308" t="s">
        <v>433</v>
      </c>
      <c r="N308" t="s">
        <v>435</v>
      </c>
      <c r="O308" s="27" t="s">
        <v>296</v>
      </c>
      <c r="P308" s="51" t="s">
        <v>99</v>
      </c>
      <c r="Q308" t="s">
        <v>332</v>
      </c>
      <c r="R308" s="27" t="s">
        <v>474</v>
      </c>
      <c r="S308" s="51">
        <f t="shared" si="36"/>
        <v>0</v>
      </c>
      <c r="T308">
        <f t="shared" si="37"/>
        <v>1</v>
      </c>
      <c r="U308">
        <f t="shared" si="38"/>
        <v>0</v>
      </c>
      <c r="V308">
        <f t="shared" si="39"/>
        <v>1</v>
      </c>
      <c r="W308">
        <f t="shared" si="40"/>
        <v>0</v>
      </c>
      <c r="X308">
        <f t="shared" si="41"/>
        <v>0</v>
      </c>
      <c r="Y308" s="53">
        <f t="shared" si="42"/>
        <v>2</v>
      </c>
      <c r="Z308" s="27">
        <f t="shared" si="43"/>
        <v>2</v>
      </c>
      <c r="AA308" s="51"/>
      <c r="AJ308" s="51"/>
      <c r="AK308" t="s">
        <v>97</v>
      </c>
      <c r="BF308" s="51">
        <f t="shared" si="44"/>
        <v>0</v>
      </c>
      <c r="BG308" s="51"/>
      <c r="BP308" s="51"/>
      <c r="BQ308" t="s">
        <v>97</v>
      </c>
      <c r="BT308" s="51"/>
      <c r="BW308" s="51"/>
    </row>
    <row r="309" spans="1:78">
      <c r="A309" s="27">
        <v>307</v>
      </c>
      <c r="B309" s="51" t="s">
        <v>1479</v>
      </c>
      <c r="C309" t="s">
        <v>1509</v>
      </c>
      <c r="D309" t="s">
        <v>475</v>
      </c>
      <c r="E309" t="s">
        <v>87</v>
      </c>
      <c r="F309" t="s">
        <v>433</v>
      </c>
      <c r="G309" t="s">
        <v>89</v>
      </c>
      <c r="H309" s="52" t="s">
        <v>1360</v>
      </c>
      <c r="I309" s="51" t="s">
        <v>89</v>
      </c>
      <c r="J309" s="129" t="s">
        <v>476</v>
      </c>
      <c r="K309" s="28">
        <v>43938</v>
      </c>
      <c r="L309" s="28"/>
      <c r="M309" t="s">
        <v>158</v>
      </c>
      <c r="N309" t="s">
        <v>337</v>
      </c>
      <c r="O309" s="27" t="s">
        <v>338</v>
      </c>
      <c r="P309" s="51" t="s">
        <v>94</v>
      </c>
      <c r="Q309" t="s">
        <v>95</v>
      </c>
      <c r="R309" s="27" t="s">
        <v>477</v>
      </c>
      <c r="S309" s="51">
        <f t="shared" si="36"/>
        <v>0</v>
      </c>
      <c r="T309">
        <f t="shared" si="37"/>
        <v>0</v>
      </c>
      <c r="U309">
        <f t="shared" si="38"/>
        <v>2</v>
      </c>
      <c r="V309">
        <f t="shared" si="39"/>
        <v>0</v>
      </c>
      <c r="W309">
        <f t="shared" si="40"/>
        <v>0</v>
      </c>
      <c r="X309">
        <f t="shared" si="41"/>
        <v>0</v>
      </c>
      <c r="Y309" s="53">
        <f t="shared" si="42"/>
        <v>2</v>
      </c>
      <c r="Z309" s="27">
        <f t="shared" si="43"/>
        <v>1</v>
      </c>
      <c r="AA309" s="51"/>
      <c r="AJ309" s="51"/>
      <c r="BF309" s="51">
        <f t="shared" si="44"/>
        <v>0</v>
      </c>
      <c r="BG309" s="51"/>
      <c r="BI309" t="s">
        <v>97</v>
      </c>
      <c r="BN309" t="s">
        <v>97</v>
      </c>
      <c r="BP309" s="51"/>
      <c r="BT309" s="51"/>
      <c r="BW309" s="51"/>
    </row>
    <row r="310" spans="1:78">
      <c r="A310" s="27">
        <v>308</v>
      </c>
      <c r="B310" s="51" t="s">
        <v>1479</v>
      </c>
      <c r="C310" t="s">
        <v>1507</v>
      </c>
      <c r="D310" t="s">
        <v>432</v>
      </c>
      <c r="E310" t="s">
        <v>87</v>
      </c>
      <c r="F310" t="s">
        <v>433</v>
      </c>
      <c r="G310" t="s">
        <v>89</v>
      </c>
      <c r="H310" s="52" t="s">
        <v>1360</v>
      </c>
      <c r="I310" s="51" t="s">
        <v>89</v>
      </c>
      <c r="J310" s="129" t="s">
        <v>478</v>
      </c>
      <c r="K310" s="28">
        <v>43977</v>
      </c>
      <c r="L310" s="28"/>
      <c r="M310" t="s">
        <v>433</v>
      </c>
      <c r="N310" t="s">
        <v>435</v>
      </c>
      <c r="O310" s="27" t="s">
        <v>296</v>
      </c>
      <c r="P310" s="51" t="s">
        <v>99</v>
      </c>
      <c r="Q310" t="s">
        <v>332</v>
      </c>
      <c r="R310" s="27" t="s">
        <v>479</v>
      </c>
      <c r="S310" s="51">
        <f t="shared" si="36"/>
        <v>0</v>
      </c>
      <c r="T310">
        <f t="shared" si="37"/>
        <v>1</v>
      </c>
      <c r="U310">
        <f t="shared" si="38"/>
        <v>0</v>
      </c>
      <c r="V310">
        <f t="shared" si="39"/>
        <v>0</v>
      </c>
      <c r="W310">
        <f t="shared" si="40"/>
        <v>0</v>
      </c>
      <c r="X310">
        <f t="shared" si="41"/>
        <v>0</v>
      </c>
      <c r="Y310" s="53">
        <f t="shared" si="42"/>
        <v>1</v>
      </c>
      <c r="Z310" s="27">
        <f t="shared" si="43"/>
        <v>1</v>
      </c>
      <c r="AA310" s="51"/>
      <c r="AJ310" s="51"/>
      <c r="AU310" t="s">
        <v>97</v>
      </c>
      <c r="BF310" s="51">
        <f t="shared" si="44"/>
        <v>0</v>
      </c>
      <c r="BG310" s="51"/>
      <c r="BP310" s="51"/>
      <c r="BT310" s="51"/>
      <c r="BW310" s="51"/>
    </row>
    <row r="311" spans="1:78">
      <c r="A311" s="27">
        <v>309</v>
      </c>
      <c r="B311" s="51" t="s">
        <v>1479</v>
      </c>
      <c r="C311" t="s">
        <v>1507</v>
      </c>
      <c r="D311" t="s">
        <v>480</v>
      </c>
      <c r="E311" t="s">
        <v>87</v>
      </c>
      <c r="F311" t="s">
        <v>433</v>
      </c>
      <c r="G311" t="s">
        <v>89</v>
      </c>
      <c r="H311" s="52" t="s">
        <v>1360</v>
      </c>
      <c r="I311" s="51" t="s">
        <v>89</v>
      </c>
      <c r="J311" s="129" t="s">
        <v>136</v>
      </c>
      <c r="K311" s="28">
        <v>44000</v>
      </c>
      <c r="L311" s="28"/>
      <c r="M311" t="s">
        <v>106</v>
      </c>
      <c r="N311" t="s">
        <v>107</v>
      </c>
      <c r="O311" s="27" t="s">
        <v>93</v>
      </c>
      <c r="P311" s="51" t="s">
        <v>94</v>
      </c>
      <c r="Q311" t="s">
        <v>95</v>
      </c>
      <c r="R311" s="27" t="s">
        <v>481</v>
      </c>
      <c r="S311" s="51">
        <f t="shared" si="36"/>
        <v>0</v>
      </c>
      <c r="T311">
        <f t="shared" si="37"/>
        <v>0</v>
      </c>
      <c r="U311">
        <f t="shared" si="38"/>
        <v>1</v>
      </c>
      <c r="V311">
        <f t="shared" si="39"/>
        <v>0</v>
      </c>
      <c r="W311">
        <f t="shared" si="40"/>
        <v>0</v>
      </c>
      <c r="X311">
        <f t="shared" si="41"/>
        <v>1</v>
      </c>
      <c r="Y311" s="53">
        <f t="shared" si="42"/>
        <v>2</v>
      </c>
      <c r="Z311" s="27">
        <f t="shared" si="43"/>
        <v>2</v>
      </c>
      <c r="AA311" s="51"/>
      <c r="AJ311" s="51"/>
      <c r="BF311" s="51">
        <f t="shared" si="44"/>
        <v>0</v>
      </c>
      <c r="BG311" s="51"/>
      <c r="BK311" t="s">
        <v>97</v>
      </c>
      <c r="BP311" s="51"/>
      <c r="BT311" s="51"/>
      <c r="BW311" s="51" t="s">
        <v>97</v>
      </c>
    </row>
    <row r="312" spans="1:78">
      <c r="A312" s="27">
        <v>310</v>
      </c>
      <c r="B312" s="51" t="s">
        <v>1479</v>
      </c>
      <c r="C312" t="s">
        <v>1509</v>
      </c>
      <c r="D312" t="s">
        <v>475</v>
      </c>
      <c r="E312" t="s">
        <v>87</v>
      </c>
      <c r="F312" t="s">
        <v>433</v>
      </c>
      <c r="G312" t="s">
        <v>89</v>
      </c>
      <c r="H312" s="52" t="s">
        <v>1360</v>
      </c>
      <c r="I312" s="51" t="s">
        <v>89</v>
      </c>
      <c r="J312" s="129" t="s">
        <v>482</v>
      </c>
      <c r="K312" s="28">
        <v>44033</v>
      </c>
      <c r="L312" s="28"/>
      <c r="M312" t="s">
        <v>158</v>
      </c>
      <c r="N312" t="s">
        <v>337</v>
      </c>
      <c r="O312" s="27" t="s">
        <v>338</v>
      </c>
      <c r="P312" s="51" t="s">
        <v>94</v>
      </c>
      <c r="Q312" t="s">
        <v>122</v>
      </c>
      <c r="R312" s="27" t="s">
        <v>483</v>
      </c>
      <c r="S312" s="51">
        <f t="shared" si="36"/>
        <v>2</v>
      </c>
      <c r="T312">
        <f t="shared" si="37"/>
        <v>0</v>
      </c>
      <c r="U312">
        <f t="shared" si="38"/>
        <v>2</v>
      </c>
      <c r="V312">
        <f t="shared" si="39"/>
        <v>1</v>
      </c>
      <c r="W312">
        <f t="shared" si="40"/>
        <v>0</v>
      </c>
      <c r="X312">
        <f t="shared" si="41"/>
        <v>0</v>
      </c>
      <c r="Y312" s="53">
        <f t="shared" si="42"/>
        <v>5</v>
      </c>
      <c r="Z312" s="27">
        <f t="shared" si="43"/>
        <v>3</v>
      </c>
      <c r="AA312" s="51"/>
      <c r="AD312" t="s">
        <v>97</v>
      </c>
      <c r="AI312" s="27" t="s">
        <v>97</v>
      </c>
      <c r="AJ312" s="51"/>
      <c r="BF312" s="51">
        <f t="shared" si="44"/>
        <v>0</v>
      </c>
      <c r="BG312" s="51"/>
      <c r="BI312" t="s">
        <v>97</v>
      </c>
      <c r="BK312" t="s">
        <v>97</v>
      </c>
      <c r="BP312" s="51"/>
      <c r="BQ312" t="s">
        <v>97</v>
      </c>
      <c r="BT312" s="51"/>
      <c r="BW312" s="51"/>
    </row>
    <row r="313" spans="1:78">
      <c r="A313" s="27">
        <v>311</v>
      </c>
      <c r="B313" s="51" t="s">
        <v>1479</v>
      </c>
      <c r="C313" t="s">
        <v>1509</v>
      </c>
      <c r="D313" t="s">
        <v>1362</v>
      </c>
      <c r="E313" t="s">
        <v>87</v>
      </c>
      <c r="F313" t="s">
        <v>433</v>
      </c>
      <c r="G313" t="s">
        <v>89</v>
      </c>
      <c r="H313" s="52" t="s">
        <v>1360</v>
      </c>
      <c r="I313" s="51" t="s">
        <v>89</v>
      </c>
      <c r="J313" s="62" t="s">
        <v>1226</v>
      </c>
      <c r="K313" s="28">
        <v>44260</v>
      </c>
      <c r="L313" s="28"/>
      <c r="M313" t="s">
        <v>433</v>
      </c>
      <c r="N313" t="s">
        <v>435</v>
      </c>
      <c r="O313" s="27" t="s">
        <v>296</v>
      </c>
      <c r="P313" s="51" t="s">
        <v>94</v>
      </c>
      <c r="Q313" t="s">
        <v>303</v>
      </c>
      <c r="R313" s="27" t="s">
        <v>1227</v>
      </c>
      <c r="S313" s="51">
        <f t="shared" si="36"/>
        <v>0</v>
      </c>
      <c r="T313">
        <f t="shared" si="37"/>
        <v>0</v>
      </c>
      <c r="U313">
        <f t="shared" si="38"/>
        <v>2</v>
      </c>
      <c r="V313">
        <f t="shared" si="39"/>
        <v>0</v>
      </c>
      <c r="W313">
        <f t="shared" si="40"/>
        <v>0</v>
      </c>
      <c r="X313">
        <f t="shared" si="41"/>
        <v>0</v>
      </c>
      <c r="Y313" s="53">
        <f t="shared" si="42"/>
        <v>2</v>
      </c>
      <c r="Z313" s="27">
        <f t="shared" si="43"/>
        <v>1</v>
      </c>
      <c r="AA313" s="51"/>
      <c r="AJ313" s="51"/>
      <c r="BF313" s="51">
        <f t="shared" si="44"/>
        <v>0</v>
      </c>
      <c r="BG313" s="51"/>
      <c r="BJ313" t="s">
        <v>97</v>
      </c>
      <c r="BN313" t="s">
        <v>97</v>
      </c>
      <c r="BP313" s="51"/>
      <c r="BT313" s="51"/>
      <c r="BW313" s="51"/>
    </row>
    <row r="314" spans="1:78">
      <c r="A314" s="27">
        <v>312</v>
      </c>
      <c r="B314" s="51" t="s">
        <v>1479</v>
      </c>
      <c r="C314" t="s">
        <v>1509</v>
      </c>
      <c r="D314" t="s">
        <v>1363</v>
      </c>
      <c r="E314" t="s">
        <v>87</v>
      </c>
      <c r="F314" t="s">
        <v>433</v>
      </c>
      <c r="G314" t="s">
        <v>89</v>
      </c>
      <c r="H314" s="52" t="s">
        <v>1360</v>
      </c>
      <c r="I314" s="51" t="s">
        <v>89</v>
      </c>
      <c r="J314" s="62" t="s">
        <v>1364</v>
      </c>
      <c r="K314" s="28">
        <v>44735</v>
      </c>
      <c r="L314" s="58">
        <v>1</v>
      </c>
      <c r="M314" t="s">
        <v>158</v>
      </c>
      <c r="N314" t="s">
        <v>337</v>
      </c>
      <c r="O314" s="27" t="s">
        <v>338</v>
      </c>
      <c r="P314" s="51" t="s">
        <v>1019</v>
      </c>
      <c r="Q314" s="59" t="s">
        <v>1255</v>
      </c>
      <c r="R314" s="27" t="s">
        <v>1365</v>
      </c>
      <c r="S314" s="51">
        <f t="shared" si="36"/>
        <v>0</v>
      </c>
      <c r="T314">
        <f t="shared" si="37"/>
        <v>0</v>
      </c>
      <c r="U314">
        <f t="shared" si="38"/>
        <v>1</v>
      </c>
      <c r="V314">
        <f t="shared" si="39"/>
        <v>0</v>
      </c>
      <c r="W314">
        <f t="shared" si="40"/>
        <v>0</v>
      </c>
      <c r="X314">
        <f t="shared" si="41"/>
        <v>0</v>
      </c>
      <c r="Y314" s="53">
        <f t="shared" si="42"/>
        <v>1</v>
      </c>
      <c r="Z314" s="27">
        <f t="shared" si="43"/>
        <v>1</v>
      </c>
      <c r="AA314" s="51"/>
      <c r="AJ314" s="51"/>
      <c r="BF314" s="51">
        <f t="shared" si="44"/>
        <v>0</v>
      </c>
      <c r="BG314" s="61"/>
      <c r="BM314" t="s">
        <v>97</v>
      </c>
      <c r="BP314" s="51"/>
      <c r="BT314" s="51"/>
      <c r="BW314" s="51"/>
    </row>
    <row r="315" spans="1:78">
      <c r="A315" s="27">
        <v>313</v>
      </c>
      <c r="B315" s="51" t="s">
        <v>1479</v>
      </c>
      <c r="C315" t="s">
        <v>1507</v>
      </c>
      <c r="D315" t="s">
        <v>1515</v>
      </c>
      <c r="E315" t="s">
        <v>87</v>
      </c>
      <c r="F315" t="s">
        <v>433</v>
      </c>
      <c r="G315" t="s">
        <v>89</v>
      </c>
      <c r="H315" s="52" t="s">
        <v>1360</v>
      </c>
      <c r="I315" s="51" t="s">
        <v>89</v>
      </c>
      <c r="J315" s="62" t="s">
        <v>1366</v>
      </c>
      <c r="K315" s="28">
        <v>44621</v>
      </c>
      <c r="L315" s="58">
        <v>1</v>
      </c>
      <c r="M315" t="s">
        <v>106</v>
      </c>
      <c r="N315" t="s">
        <v>107</v>
      </c>
      <c r="O315" s="27" t="s">
        <v>93</v>
      </c>
      <c r="P315" s="51" t="s">
        <v>99</v>
      </c>
      <c r="Q315" s="59" t="s">
        <v>1255</v>
      </c>
      <c r="R315" s="27" t="s">
        <v>778</v>
      </c>
      <c r="S315" s="51">
        <f t="shared" si="36"/>
        <v>0</v>
      </c>
      <c r="T315">
        <f t="shared" si="37"/>
        <v>2</v>
      </c>
      <c r="U315">
        <f t="shared" si="38"/>
        <v>0</v>
      </c>
      <c r="V315">
        <f t="shared" si="39"/>
        <v>0</v>
      </c>
      <c r="W315">
        <f t="shared" si="40"/>
        <v>0</v>
      </c>
      <c r="X315">
        <f t="shared" si="41"/>
        <v>0</v>
      </c>
      <c r="Y315" s="53">
        <f t="shared" si="42"/>
        <v>2</v>
      </c>
      <c r="Z315" s="27">
        <f t="shared" si="43"/>
        <v>1</v>
      </c>
      <c r="AA315" s="51"/>
      <c r="AJ315" s="51"/>
      <c r="AT315" t="s">
        <v>97</v>
      </c>
      <c r="BD315" t="s">
        <v>97</v>
      </c>
      <c r="BF315" s="51">
        <f t="shared" si="44"/>
        <v>1</v>
      </c>
      <c r="BG315" s="61"/>
      <c r="BP315" s="51"/>
      <c r="BT315" s="51"/>
      <c r="BW315" s="51"/>
    </row>
    <row r="316" spans="1:78">
      <c r="A316" s="27">
        <v>314</v>
      </c>
      <c r="B316" s="51" t="s">
        <v>1479</v>
      </c>
      <c r="C316" t="s">
        <v>1507</v>
      </c>
      <c r="D316" t="s">
        <v>1367</v>
      </c>
      <c r="E316" t="s">
        <v>87</v>
      </c>
      <c r="F316" t="s">
        <v>433</v>
      </c>
      <c r="G316" t="s">
        <v>89</v>
      </c>
      <c r="H316" s="52" t="s">
        <v>1360</v>
      </c>
      <c r="I316" s="51" t="s">
        <v>89</v>
      </c>
      <c r="J316" s="62" t="s">
        <v>1368</v>
      </c>
      <c r="K316" s="28">
        <v>44594</v>
      </c>
      <c r="L316" s="58">
        <v>1</v>
      </c>
      <c r="M316" t="s">
        <v>106</v>
      </c>
      <c r="N316" t="s">
        <v>107</v>
      </c>
      <c r="O316" s="27" t="s">
        <v>93</v>
      </c>
      <c r="P316" s="51" t="s">
        <v>1208</v>
      </c>
      <c r="Q316" t="s">
        <v>119</v>
      </c>
      <c r="R316" s="27" t="s">
        <v>1090</v>
      </c>
      <c r="S316" s="51">
        <f t="shared" si="36"/>
        <v>0</v>
      </c>
      <c r="T316">
        <f t="shared" si="37"/>
        <v>2</v>
      </c>
      <c r="U316">
        <f t="shared" si="38"/>
        <v>0</v>
      </c>
      <c r="V316">
        <f t="shared" si="39"/>
        <v>0</v>
      </c>
      <c r="W316">
        <f t="shared" si="40"/>
        <v>0</v>
      </c>
      <c r="X316">
        <f t="shared" si="41"/>
        <v>0</v>
      </c>
      <c r="Y316" s="53">
        <f t="shared" si="42"/>
        <v>2</v>
      </c>
      <c r="Z316" s="27">
        <f t="shared" si="43"/>
        <v>1</v>
      </c>
      <c r="AA316" s="51"/>
      <c r="AJ316" s="51"/>
      <c r="BB316" t="s">
        <v>97</v>
      </c>
      <c r="BD316" t="s">
        <v>97</v>
      </c>
      <c r="BF316" s="51">
        <f t="shared" si="44"/>
        <v>1</v>
      </c>
      <c r="BG316" s="61"/>
      <c r="BP316" s="51"/>
      <c r="BT316" s="51"/>
      <c r="BW316" s="51"/>
    </row>
    <row r="317" spans="1:78">
      <c r="A317" s="27">
        <v>315</v>
      </c>
      <c r="B317" s="51" t="s">
        <v>1479</v>
      </c>
      <c r="C317" t="s">
        <v>1507</v>
      </c>
      <c r="D317" t="s">
        <v>1367</v>
      </c>
      <c r="E317" t="s">
        <v>87</v>
      </c>
      <c r="F317" t="s">
        <v>433</v>
      </c>
      <c r="G317" t="s">
        <v>89</v>
      </c>
      <c r="H317" s="52" t="s">
        <v>1360</v>
      </c>
      <c r="I317" s="51" t="s">
        <v>89</v>
      </c>
      <c r="J317" s="62" t="s">
        <v>1369</v>
      </c>
      <c r="K317" s="28">
        <v>44594</v>
      </c>
      <c r="L317" s="58">
        <v>1</v>
      </c>
      <c r="M317" t="s">
        <v>106</v>
      </c>
      <c r="N317" t="s">
        <v>107</v>
      </c>
      <c r="O317" s="27" t="s">
        <v>93</v>
      </c>
      <c r="P317" s="51" t="s">
        <v>1208</v>
      </c>
      <c r="Q317" t="s">
        <v>119</v>
      </c>
      <c r="R317" s="27" t="s">
        <v>1092</v>
      </c>
      <c r="S317" s="51">
        <f t="shared" si="36"/>
        <v>0</v>
      </c>
      <c r="T317">
        <f t="shared" si="37"/>
        <v>2</v>
      </c>
      <c r="U317">
        <f t="shared" si="38"/>
        <v>0</v>
      </c>
      <c r="V317">
        <f t="shared" si="39"/>
        <v>0</v>
      </c>
      <c r="W317">
        <f t="shared" si="40"/>
        <v>0</v>
      </c>
      <c r="X317">
        <f t="shared" si="41"/>
        <v>0</v>
      </c>
      <c r="Y317" s="53">
        <f t="shared" si="42"/>
        <v>2</v>
      </c>
      <c r="Z317" s="27">
        <f t="shared" si="43"/>
        <v>1</v>
      </c>
      <c r="AA317" s="51"/>
      <c r="AJ317" s="51"/>
      <c r="BB317" t="s">
        <v>97</v>
      </c>
      <c r="BD317" t="s">
        <v>97</v>
      </c>
      <c r="BF317" s="51">
        <f t="shared" si="44"/>
        <v>1</v>
      </c>
      <c r="BG317" s="61"/>
      <c r="BP317" s="51"/>
      <c r="BT317" s="51"/>
      <c r="BW317" s="51"/>
    </row>
    <row r="318" spans="1:78">
      <c r="A318" s="27">
        <v>316</v>
      </c>
      <c r="B318" s="51" t="s">
        <v>1479</v>
      </c>
      <c r="C318" t="s">
        <v>1507</v>
      </c>
      <c r="D318" s="59" t="s">
        <v>432</v>
      </c>
      <c r="E318" s="59" t="s">
        <v>87</v>
      </c>
      <c r="F318" t="s">
        <v>433</v>
      </c>
      <c r="G318" t="s">
        <v>89</v>
      </c>
      <c r="H318" s="52" t="s">
        <v>1360</v>
      </c>
      <c r="I318" s="51" t="s">
        <v>89</v>
      </c>
      <c r="J318" s="62" t="s">
        <v>1370</v>
      </c>
      <c r="K318" s="76">
        <v>44774</v>
      </c>
      <c r="L318" s="58">
        <v>1</v>
      </c>
      <c r="M318" s="58" t="s">
        <v>433</v>
      </c>
      <c r="N318" s="59" t="s">
        <v>435</v>
      </c>
      <c r="O318" s="60" t="s">
        <v>296</v>
      </c>
      <c r="P318" s="61" t="s">
        <v>1244</v>
      </c>
      <c r="Q318" t="s">
        <v>119</v>
      </c>
      <c r="R318" s="60" t="s">
        <v>1371</v>
      </c>
      <c r="S318" s="51">
        <f t="shared" si="36"/>
        <v>2</v>
      </c>
      <c r="T318">
        <f t="shared" si="37"/>
        <v>2</v>
      </c>
      <c r="U318">
        <f t="shared" si="38"/>
        <v>0</v>
      </c>
      <c r="V318">
        <f t="shared" si="39"/>
        <v>0</v>
      </c>
      <c r="W318">
        <f t="shared" si="40"/>
        <v>0</v>
      </c>
      <c r="X318">
        <f t="shared" si="41"/>
        <v>0</v>
      </c>
      <c r="Y318" s="53">
        <f t="shared" si="42"/>
        <v>4</v>
      </c>
      <c r="Z318" s="27">
        <f t="shared" si="43"/>
        <v>2</v>
      </c>
      <c r="AA318" s="61"/>
      <c r="AB318" s="59" t="s">
        <v>97</v>
      </c>
      <c r="AC318" s="59"/>
      <c r="AD318" s="59"/>
      <c r="AE318" s="59"/>
      <c r="AF318" s="59" t="s">
        <v>97</v>
      </c>
      <c r="AG318" s="59"/>
      <c r="AH318" s="59"/>
      <c r="AI318" s="60"/>
      <c r="AJ318" s="61"/>
      <c r="AK318" s="59"/>
      <c r="AL318" s="59"/>
      <c r="AM318" s="59"/>
      <c r="AN318" s="59"/>
      <c r="AO318" s="59"/>
      <c r="AP318" s="59"/>
      <c r="AQ318" s="59" t="s">
        <v>97</v>
      </c>
      <c r="AR318" s="59"/>
      <c r="AS318" s="59"/>
      <c r="AT318" s="59"/>
      <c r="AU318" s="59" t="s">
        <v>97</v>
      </c>
      <c r="AV318" s="59"/>
      <c r="AW318" s="59"/>
      <c r="AX318" s="59"/>
      <c r="AY318" s="59"/>
      <c r="AZ318" s="59"/>
      <c r="BA318" s="59"/>
      <c r="BB318" s="59"/>
      <c r="BC318" s="59"/>
      <c r="BD318" s="59"/>
      <c r="BE318" s="60"/>
      <c r="BF318" s="51">
        <f t="shared" si="44"/>
        <v>0</v>
      </c>
      <c r="BG318" s="61"/>
      <c r="BH318" s="59"/>
      <c r="BI318" s="59"/>
      <c r="BJ318" s="59"/>
      <c r="BK318" s="59"/>
      <c r="BL318" s="59"/>
      <c r="BM318" s="59"/>
      <c r="BN318" s="59"/>
      <c r="BO318" s="60"/>
      <c r="BP318" s="61"/>
      <c r="BQ318" s="59"/>
      <c r="BR318" s="59"/>
      <c r="BS318" s="60"/>
      <c r="BT318" s="61"/>
      <c r="BU318" s="59"/>
      <c r="BV318" s="60"/>
      <c r="BW318" s="61"/>
      <c r="BX318" s="59"/>
      <c r="BY318" s="59"/>
      <c r="BZ318" s="60"/>
    </row>
    <row r="319" spans="1:78">
      <c r="A319" s="27">
        <v>317</v>
      </c>
      <c r="B319" s="51" t="s">
        <v>1479</v>
      </c>
      <c r="C319" s="59" t="s">
        <v>1507</v>
      </c>
      <c r="D319" t="s">
        <v>1515</v>
      </c>
      <c r="E319" s="59" t="s">
        <v>87</v>
      </c>
      <c r="F319" t="s">
        <v>433</v>
      </c>
      <c r="G319" t="s">
        <v>89</v>
      </c>
      <c r="H319" s="52" t="s">
        <v>1360</v>
      </c>
      <c r="I319" s="51" t="s">
        <v>89</v>
      </c>
      <c r="J319" s="62" t="s">
        <v>1372</v>
      </c>
      <c r="K319" s="76">
        <v>44655</v>
      </c>
      <c r="L319" s="58">
        <v>1</v>
      </c>
      <c r="M319" s="58" t="s">
        <v>106</v>
      </c>
      <c r="N319" t="s">
        <v>107</v>
      </c>
      <c r="O319" s="27" t="s">
        <v>93</v>
      </c>
      <c r="P319" s="61" t="s">
        <v>99</v>
      </c>
      <c r="Q319" t="s">
        <v>1255</v>
      </c>
      <c r="R319" s="27" t="s">
        <v>902</v>
      </c>
      <c r="S319" s="51">
        <f t="shared" si="36"/>
        <v>1</v>
      </c>
      <c r="T319">
        <f t="shared" si="37"/>
        <v>4</v>
      </c>
      <c r="U319">
        <f t="shared" si="38"/>
        <v>0</v>
      </c>
      <c r="V319">
        <f t="shared" si="39"/>
        <v>0</v>
      </c>
      <c r="W319" s="62" t="s">
        <v>1372</v>
      </c>
      <c r="X319">
        <f t="shared" si="41"/>
        <v>0</v>
      </c>
      <c r="Y319" s="53">
        <f t="shared" si="42"/>
        <v>5</v>
      </c>
      <c r="Z319" s="27">
        <f t="shared" si="43"/>
        <v>2</v>
      </c>
      <c r="AA319" s="61" t="s">
        <v>97</v>
      </c>
      <c r="AB319" s="59"/>
      <c r="AC319" s="59"/>
      <c r="AD319" s="59"/>
      <c r="AE319" s="59"/>
      <c r="AF319" s="59"/>
      <c r="AG319" s="59"/>
      <c r="AH319" s="59"/>
      <c r="AI319" s="60"/>
      <c r="AJ319" s="61"/>
      <c r="AK319" s="59"/>
      <c r="AL319" s="59"/>
      <c r="AM319" s="59"/>
      <c r="AN319" s="59"/>
      <c r="AO319" s="59"/>
      <c r="AP319" s="59"/>
      <c r="AQ319" s="59"/>
      <c r="AR319" s="59"/>
      <c r="AS319" s="59"/>
      <c r="AT319" s="59"/>
      <c r="AU319" s="59"/>
      <c r="AV319" s="59"/>
      <c r="AW319" s="59"/>
      <c r="AX319" s="59"/>
      <c r="AY319" s="59" t="s">
        <v>97</v>
      </c>
      <c r="AZ319" s="59"/>
      <c r="BA319" s="59" t="s">
        <v>97</v>
      </c>
      <c r="BB319" s="59" t="s">
        <v>97</v>
      </c>
      <c r="BC319" s="59"/>
      <c r="BD319" t="s">
        <v>97</v>
      </c>
      <c r="BE319" s="60"/>
      <c r="BF319" s="51">
        <f t="shared" si="44"/>
        <v>1</v>
      </c>
      <c r="BG319" s="61"/>
      <c r="BH319" s="59"/>
      <c r="BI319" s="59"/>
      <c r="BJ319" s="59"/>
      <c r="BK319" s="59"/>
      <c r="BL319" s="59"/>
      <c r="BM319" s="59"/>
      <c r="BN319" s="59"/>
      <c r="BO319" s="60"/>
      <c r="BP319" s="61"/>
      <c r="BQ319" s="59"/>
      <c r="BR319" s="59"/>
      <c r="BS319" s="60"/>
      <c r="BT319" s="61"/>
      <c r="BU319" s="59"/>
      <c r="BV319" s="60"/>
      <c r="BW319" s="61"/>
      <c r="BX319" s="59"/>
      <c r="BY319" s="59"/>
      <c r="BZ319" s="60"/>
    </row>
    <row r="320" spans="1:78">
      <c r="A320" s="27">
        <v>318</v>
      </c>
      <c r="B320" s="51" t="s">
        <v>633</v>
      </c>
      <c r="C320" t="s">
        <v>85</v>
      </c>
      <c r="D320" t="s">
        <v>634</v>
      </c>
      <c r="E320" t="s">
        <v>468</v>
      </c>
      <c r="F320" t="s">
        <v>288</v>
      </c>
      <c r="G320" t="s">
        <v>117</v>
      </c>
      <c r="H320" s="27" t="s">
        <v>227</v>
      </c>
      <c r="I320" s="51" t="s">
        <v>89</v>
      </c>
      <c r="J320" s="129" t="s">
        <v>635</v>
      </c>
      <c r="K320" s="28">
        <v>41214</v>
      </c>
      <c r="L320" s="28"/>
      <c r="M320" t="s">
        <v>158</v>
      </c>
      <c r="N320" t="s">
        <v>337</v>
      </c>
      <c r="O320" s="27" t="s">
        <v>338</v>
      </c>
      <c r="P320" s="51" t="s">
        <v>94</v>
      </c>
      <c r="Q320" t="s">
        <v>95</v>
      </c>
      <c r="R320" s="27" t="s">
        <v>636</v>
      </c>
      <c r="S320" s="51">
        <f t="shared" si="36"/>
        <v>0</v>
      </c>
      <c r="T320">
        <f t="shared" si="37"/>
        <v>0</v>
      </c>
      <c r="U320">
        <f t="shared" si="38"/>
        <v>2</v>
      </c>
      <c r="V320">
        <f t="shared" si="39"/>
        <v>0</v>
      </c>
      <c r="W320">
        <f t="shared" si="40"/>
        <v>0</v>
      </c>
      <c r="X320">
        <f t="shared" si="41"/>
        <v>0</v>
      </c>
      <c r="Y320" s="53">
        <f t="shared" si="42"/>
        <v>2</v>
      </c>
      <c r="Z320" s="27">
        <f t="shared" si="43"/>
        <v>1</v>
      </c>
      <c r="AA320" s="51"/>
      <c r="AJ320" s="51"/>
      <c r="BF320" s="51">
        <f t="shared" si="44"/>
        <v>0</v>
      </c>
      <c r="BG320" s="51"/>
      <c r="BK320" t="s">
        <v>97</v>
      </c>
      <c r="BL320" t="s">
        <v>97</v>
      </c>
      <c r="BP320" s="51"/>
      <c r="BT320" s="51"/>
      <c r="BW320" s="51"/>
    </row>
    <row r="321" spans="1:75">
      <c r="A321" s="27">
        <v>319</v>
      </c>
      <c r="B321" s="51" t="s">
        <v>633</v>
      </c>
      <c r="C321" t="s">
        <v>85</v>
      </c>
      <c r="D321" t="s">
        <v>634</v>
      </c>
      <c r="E321" t="s">
        <v>468</v>
      </c>
      <c r="F321" t="s">
        <v>288</v>
      </c>
      <c r="G321" t="s">
        <v>117</v>
      </c>
      <c r="H321" s="27" t="s">
        <v>227</v>
      </c>
      <c r="I321" s="51" t="s">
        <v>89</v>
      </c>
      <c r="J321" s="129" t="s">
        <v>637</v>
      </c>
      <c r="K321" s="28">
        <v>41624</v>
      </c>
      <c r="L321" s="28"/>
      <c r="M321" t="s">
        <v>158</v>
      </c>
      <c r="N321" t="s">
        <v>337</v>
      </c>
      <c r="O321" s="27" t="s">
        <v>338</v>
      </c>
      <c r="P321" s="51" t="s">
        <v>94</v>
      </c>
      <c r="Q321" t="s">
        <v>332</v>
      </c>
      <c r="R321" s="27" t="s">
        <v>638</v>
      </c>
      <c r="S321" s="51">
        <f t="shared" si="36"/>
        <v>0</v>
      </c>
      <c r="T321">
        <f t="shared" si="37"/>
        <v>0</v>
      </c>
      <c r="U321">
        <f t="shared" si="38"/>
        <v>1</v>
      </c>
      <c r="V321">
        <f t="shared" si="39"/>
        <v>0</v>
      </c>
      <c r="W321">
        <f t="shared" si="40"/>
        <v>0</v>
      </c>
      <c r="X321">
        <f t="shared" si="41"/>
        <v>0</v>
      </c>
      <c r="Y321" s="53">
        <f t="shared" si="42"/>
        <v>1</v>
      </c>
      <c r="Z321" s="27">
        <f t="shared" si="43"/>
        <v>1</v>
      </c>
      <c r="AA321" s="51"/>
      <c r="AJ321" s="51"/>
      <c r="BF321" s="51">
        <f t="shared" si="44"/>
        <v>0</v>
      </c>
      <c r="BG321" s="51"/>
      <c r="BK321" t="s">
        <v>97</v>
      </c>
      <c r="BP321" s="51"/>
      <c r="BT321" s="51"/>
      <c r="BW321" s="51"/>
    </row>
    <row r="322" spans="1:75">
      <c r="A322" s="27">
        <v>320</v>
      </c>
      <c r="B322" s="51" t="s">
        <v>633</v>
      </c>
      <c r="C322" t="s">
        <v>85</v>
      </c>
      <c r="D322" t="s">
        <v>634</v>
      </c>
      <c r="E322" t="s">
        <v>468</v>
      </c>
      <c r="F322" t="s">
        <v>288</v>
      </c>
      <c r="G322" t="s">
        <v>117</v>
      </c>
      <c r="H322" s="27" t="s">
        <v>227</v>
      </c>
      <c r="I322" s="51" t="s">
        <v>89</v>
      </c>
      <c r="J322" s="129" t="s">
        <v>639</v>
      </c>
      <c r="K322" s="28">
        <v>43837</v>
      </c>
      <c r="L322" s="28"/>
      <c r="M322" t="s">
        <v>158</v>
      </c>
      <c r="N322" t="s">
        <v>337</v>
      </c>
      <c r="O322" s="27" t="s">
        <v>338</v>
      </c>
      <c r="P322" s="51" t="s">
        <v>94</v>
      </c>
      <c r="Q322" t="s">
        <v>95</v>
      </c>
      <c r="R322" s="27" t="s">
        <v>640</v>
      </c>
      <c r="S322" s="51">
        <f t="shared" si="36"/>
        <v>0</v>
      </c>
      <c r="T322">
        <f t="shared" si="37"/>
        <v>0</v>
      </c>
      <c r="U322">
        <f t="shared" si="38"/>
        <v>1</v>
      </c>
      <c r="V322">
        <f t="shared" si="39"/>
        <v>0</v>
      </c>
      <c r="W322">
        <f t="shared" si="40"/>
        <v>0</v>
      </c>
      <c r="X322">
        <f t="shared" si="41"/>
        <v>0</v>
      </c>
      <c r="Y322" s="53">
        <f t="shared" si="42"/>
        <v>1</v>
      </c>
      <c r="Z322" s="27">
        <f t="shared" si="43"/>
        <v>1</v>
      </c>
      <c r="AA322" s="51"/>
      <c r="AJ322" s="51"/>
      <c r="BF322" s="51">
        <f t="shared" si="44"/>
        <v>0</v>
      </c>
      <c r="BG322" s="51"/>
      <c r="BN322" t="s">
        <v>97</v>
      </c>
      <c r="BP322" s="51"/>
      <c r="BT322" s="51"/>
      <c r="BW322" s="51"/>
    </row>
    <row r="323" spans="1:75">
      <c r="A323" s="27">
        <v>321</v>
      </c>
      <c r="B323" s="51" t="s">
        <v>641</v>
      </c>
      <c r="C323" t="s">
        <v>85</v>
      </c>
      <c r="D323" t="s">
        <v>642</v>
      </c>
      <c r="E323" t="s">
        <v>468</v>
      </c>
      <c r="F323" t="s">
        <v>142</v>
      </c>
      <c r="G323" t="s">
        <v>117</v>
      </c>
      <c r="H323" s="27" t="s">
        <v>227</v>
      </c>
      <c r="I323" s="51" t="s">
        <v>89</v>
      </c>
      <c r="J323" s="129" t="s">
        <v>643</v>
      </c>
      <c r="K323" s="28">
        <v>43810</v>
      </c>
      <c r="L323" s="28"/>
      <c r="M323" t="s">
        <v>142</v>
      </c>
      <c r="N323" t="s">
        <v>155</v>
      </c>
      <c r="O323" s="27" t="s">
        <v>147</v>
      </c>
      <c r="P323" s="51" t="s">
        <v>94</v>
      </c>
      <c r="Q323" t="s">
        <v>95</v>
      </c>
      <c r="R323" s="27" t="s">
        <v>644</v>
      </c>
      <c r="S323" s="51">
        <f t="shared" ref="S323:S386" si="45">COUNTIF(AA323:AI323,"X")</f>
        <v>0</v>
      </c>
      <c r="T323">
        <f t="shared" ref="T323:T386" si="46">COUNTIF(AJ323:BE323,"X")</f>
        <v>0</v>
      </c>
      <c r="U323">
        <f t="shared" ref="U323:U386" si="47">COUNTIF(BG323:BO323,"X")</f>
        <v>1</v>
      </c>
      <c r="V323">
        <f t="shared" ref="V323:V386" si="48">COUNTIF(BP323:BS323,"X")</f>
        <v>0</v>
      </c>
      <c r="W323">
        <f t="shared" ref="W323:W386" si="49">COUNTIF(BT323:BV323,"X")</f>
        <v>0</v>
      </c>
      <c r="X323">
        <f t="shared" ref="X323:X386" si="50">COUNTIF(BW323:BZ323,"X")</f>
        <v>0</v>
      </c>
      <c r="Y323" s="53">
        <f t="shared" ref="Y323:Y386" si="51">SUM(S323:X323)</f>
        <v>1</v>
      </c>
      <c r="Z323" s="27">
        <f t="shared" ref="Z323:Z386" si="52">COUNTIF(S323:X323,"&gt;0")</f>
        <v>1</v>
      </c>
      <c r="AA323" s="51"/>
      <c r="AJ323" s="51"/>
      <c r="BF323" s="51">
        <f t="shared" ref="BF323:BF386" si="53">IF(AND(BD323="X",BE323="X"),2,IF(OR(BD323="X",BE323="X"),1,0))</f>
        <v>0</v>
      </c>
      <c r="BG323" s="51"/>
      <c r="BL323" t="s">
        <v>97</v>
      </c>
      <c r="BP323" s="51"/>
      <c r="BT323" s="51"/>
      <c r="BW323" s="51"/>
    </row>
    <row r="324" spans="1:75">
      <c r="A324" s="27">
        <v>322</v>
      </c>
      <c r="B324" s="51" t="s">
        <v>1373</v>
      </c>
      <c r="C324" t="s">
        <v>85</v>
      </c>
      <c r="D324" t="s">
        <v>1374</v>
      </c>
      <c r="E324" t="s">
        <v>87</v>
      </c>
      <c r="F324" t="s">
        <v>288</v>
      </c>
      <c r="G324" t="s">
        <v>89</v>
      </c>
      <c r="H324" s="52" t="s">
        <v>890</v>
      </c>
      <c r="I324" s="51" t="s">
        <v>117</v>
      </c>
      <c r="J324" t="s">
        <v>227</v>
      </c>
      <c r="K324" s="28" t="s">
        <v>227</v>
      </c>
      <c r="L324" s="28"/>
      <c r="M324" t="s">
        <v>288</v>
      </c>
      <c r="N324" t="s">
        <v>227</v>
      </c>
      <c r="O324" s="27" t="s">
        <v>227</v>
      </c>
      <c r="P324" s="51" t="s">
        <v>227</v>
      </c>
      <c r="Q324" t="s">
        <v>227</v>
      </c>
      <c r="R324" s="27" t="s">
        <v>227</v>
      </c>
      <c r="S324" s="51">
        <f t="shared" si="45"/>
        <v>0</v>
      </c>
      <c r="T324">
        <f t="shared" si="46"/>
        <v>0</v>
      </c>
      <c r="U324">
        <f t="shared" si="47"/>
        <v>0</v>
      </c>
      <c r="V324">
        <f t="shared" si="48"/>
        <v>0</v>
      </c>
      <c r="W324">
        <f t="shared" si="49"/>
        <v>0</v>
      </c>
      <c r="X324">
        <f t="shared" si="50"/>
        <v>0</v>
      </c>
      <c r="Y324" s="53">
        <f t="shared" si="51"/>
        <v>0</v>
      </c>
      <c r="Z324" s="27">
        <f t="shared" si="52"/>
        <v>0</v>
      </c>
      <c r="AA324" s="51"/>
      <c r="AJ324" s="51"/>
      <c r="BF324" s="51">
        <f t="shared" si="53"/>
        <v>0</v>
      </c>
      <c r="BG324" s="51"/>
      <c r="BP324" s="51"/>
      <c r="BT324" s="51"/>
      <c r="BW324" s="51"/>
    </row>
    <row r="325" spans="1:75">
      <c r="A325" s="27">
        <v>323</v>
      </c>
      <c r="B325" s="51" t="s">
        <v>1373</v>
      </c>
      <c r="C325" t="s">
        <v>85</v>
      </c>
      <c r="D325" t="s">
        <v>1375</v>
      </c>
      <c r="E325" t="s">
        <v>530</v>
      </c>
      <c r="F325" t="s">
        <v>288</v>
      </c>
      <c r="G325" t="s">
        <v>89</v>
      </c>
      <c r="H325" s="52" t="s">
        <v>890</v>
      </c>
      <c r="I325" s="51" t="s">
        <v>89</v>
      </c>
      <c r="J325" s="62" t="s">
        <v>891</v>
      </c>
      <c r="K325" s="28">
        <v>40919</v>
      </c>
      <c r="L325" s="28"/>
      <c r="M325" s="58" t="s">
        <v>894</v>
      </c>
      <c r="N325" t="s">
        <v>892</v>
      </c>
      <c r="O325" s="27" t="s">
        <v>296</v>
      </c>
      <c r="P325" s="51" t="s">
        <v>99</v>
      </c>
      <c r="Q325" t="s">
        <v>95</v>
      </c>
      <c r="R325" s="27" t="s">
        <v>893</v>
      </c>
      <c r="S325" s="51">
        <f t="shared" si="45"/>
        <v>0</v>
      </c>
      <c r="T325">
        <f t="shared" si="46"/>
        <v>3</v>
      </c>
      <c r="U325">
        <f t="shared" si="47"/>
        <v>0</v>
      </c>
      <c r="V325">
        <f t="shared" si="48"/>
        <v>0</v>
      </c>
      <c r="W325">
        <f t="shared" si="49"/>
        <v>0</v>
      </c>
      <c r="X325">
        <f t="shared" si="50"/>
        <v>0</v>
      </c>
      <c r="Y325" s="53">
        <f t="shared" si="51"/>
        <v>3</v>
      </c>
      <c r="Z325" s="27">
        <f t="shared" si="52"/>
        <v>1</v>
      </c>
      <c r="AA325" s="51"/>
      <c r="AJ325" s="51"/>
      <c r="AM325" t="s">
        <v>97</v>
      </c>
      <c r="AX325" t="s">
        <v>97</v>
      </c>
      <c r="BA325" t="s">
        <v>97</v>
      </c>
      <c r="BF325" s="51">
        <f t="shared" si="53"/>
        <v>0</v>
      </c>
      <c r="BG325" s="51"/>
      <c r="BP325" s="51"/>
      <c r="BT325" s="51"/>
      <c r="BW325" s="51"/>
    </row>
    <row r="326" spans="1:75">
      <c r="A326" s="27">
        <v>324</v>
      </c>
      <c r="B326" s="51" t="s">
        <v>484</v>
      </c>
      <c r="C326" t="s">
        <v>485</v>
      </c>
      <c r="D326" t="s">
        <v>486</v>
      </c>
      <c r="E326" t="s">
        <v>87</v>
      </c>
      <c r="F326" t="s">
        <v>288</v>
      </c>
      <c r="G326" t="s">
        <v>89</v>
      </c>
      <c r="H326" s="52" t="s">
        <v>487</v>
      </c>
      <c r="I326" s="51" t="s">
        <v>89</v>
      </c>
      <c r="J326" s="129" t="s">
        <v>488</v>
      </c>
      <c r="K326" s="28">
        <v>42045</v>
      </c>
      <c r="L326" s="28"/>
      <c r="M326" t="s">
        <v>489</v>
      </c>
      <c r="N326" t="s">
        <v>490</v>
      </c>
      <c r="O326" s="27" t="s">
        <v>147</v>
      </c>
      <c r="P326" s="51" t="s">
        <v>99</v>
      </c>
      <c r="Q326" t="s">
        <v>119</v>
      </c>
      <c r="R326" s="27" t="s">
        <v>491</v>
      </c>
      <c r="S326" s="51">
        <f t="shared" si="45"/>
        <v>0</v>
      </c>
      <c r="T326">
        <f t="shared" si="46"/>
        <v>5</v>
      </c>
      <c r="U326">
        <f t="shared" si="47"/>
        <v>0</v>
      </c>
      <c r="V326">
        <f t="shared" si="48"/>
        <v>2</v>
      </c>
      <c r="W326">
        <f t="shared" si="49"/>
        <v>0</v>
      </c>
      <c r="X326">
        <f t="shared" si="50"/>
        <v>0</v>
      </c>
      <c r="Y326" s="53">
        <f t="shared" si="51"/>
        <v>7</v>
      </c>
      <c r="Z326" s="27">
        <f t="shared" si="52"/>
        <v>2</v>
      </c>
      <c r="AA326" s="51"/>
      <c r="AJ326" s="51"/>
      <c r="AP326" t="s">
        <v>97</v>
      </c>
      <c r="AU326" t="s">
        <v>97</v>
      </c>
      <c r="AV326" t="s">
        <v>97</v>
      </c>
      <c r="AW326" t="s">
        <v>97</v>
      </c>
      <c r="BA326" t="s">
        <v>97</v>
      </c>
      <c r="BF326" s="51">
        <f t="shared" si="53"/>
        <v>0</v>
      </c>
      <c r="BG326" s="51"/>
      <c r="BP326" s="51" t="s">
        <v>97</v>
      </c>
      <c r="BQ326" t="s">
        <v>97</v>
      </c>
      <c r="BT326" s="51"/>
      <c r="BW326" s="51"/>
    </row>
    <row r="327" spans="1:75">
      <c r="A327" s="27">
        <v>325</v>
      </c>
      <c r="B327" s="51" t="s">
        <v>484</v>
      </c>
      <c r="C327" t="s">
        <v>485</v>
      </c>
      <c r="D327" t="s">
        <v>486</v>
      </c>
      <c r="E327" t="s">
        <v>87</v>
      </c>
      <c r="F327" t="s">
        <v>288</v>
      </c>
      <c r="G327" t="s">
        <v>89</v>
      </c>
      <c r="H327" s="52" t="s">
        <v>487</v>
      </c>
      <c r="I327" s="51" t="s">
        <v>89</v>
      </c>
      <c r="J327" s="62" t="s">
        <v>1376</v>
      </c>
      <c r="K327" s="28">
        <v>41995</v>
      </c>
      <c r="L327" s="28"/>
      <c r="M327" t="s">
        <v>489</v>
      </c>
      <c r="N327" t="s">
        <v>490</v>
      </c>
      <c r="O327" s="27" t="s">
        <v>147</v>
      </c>
      <c r="P327" s="51" t="s">
        <v>99</v>
      </c>
      <c r="Q327" t="s">
        <v>95</v>
      </c>
      <c r="R327" s="27" t="s">
        <v>1134</v>
      </c>
      <c r="S327" s="51">
        <f t="shared" si="45"/>
        <v>0</v>
      </c>
      <c r="T327">
        <f t="shared" si="46"/>
        <v>5</v>
      </c>
      <c r="U327">
        <f t="shared" si="47"/>
        <v>0</v>
      </c>
      <c r="V327">
        <f t="shared" si="48"/>
        <v>0</v>
      </c>
      <c r="W327">
        <f t="shared" si="49"/>
        <v>0</v>
      </c>
      <c r="X327">
        <f t="shared" si="50"/>
        <v>0</v>
      </c>
      <c r="Y327" s="53">
        <f t="shared" si="51"/>
        <v>5</v>
      </c>
      <c r="Z327" s="27">
        <f t="shared" si="52"/>
        <v>1</v>
      </c>
      <c r="AA327" s="51"/>
      <c r="AJ327" s="51"/>
      <c r="AP327" t="s">
        <v>97</v>
      </c>
      <c r="AQ327" t="s">
        <v>97</v>
      </c>
      <c r="AX327" t="s">
        <v>97</v>
      </c>
      <c r="BA327" t="s">
        <v>97</v>
      </c>
      <c r="BD327" t="s">
        <v>97</v>
      </c>
      <c r="BF327" s="51">
        <f t="shared" si="53"/>
        <v>1</v>
      </c>
      <c r="BG327" s="51"/>
      <c r="BP327" s="51"/>
      <c r="BT327" s="51"/>
      <c r="BW327" s="51"/>
    </row>
    <row r="328" spans="1:75">
      <c r="A328" s="27">
        <v>326</v>
      </c>
      <c r="B328" s="51" t="s">
        <v>484</v>
      </c>
      <c r="C328" t="s">
        <v>485</v>
      </c>
      <c r="D328" t="s">
        <v>486</v>
      </c>
      <c r="E328" t="s">
        <v>87</v>
      </c>
      <c r="F328" t="s">
        <v>288</v>
      </c>
      <c r="G328" t="s">
        <v>89</v>
      </c>
      <c r="H328" s="52" t="s">
        <v>487</v>
      </c>
      <c r="I328" s="51" t="s">
        <v>89</v>
      </c>
      <c r="J328" s="129" t="s">
        <v>1135</v>
      </c>
      <c r="K328" s="28">
        <v>42337</v>
      </c>
      <c r="L328" s="28"/>
      <c r="M328" t="s">
        <v>489</v>
      </c>
      <c r="N328" t="s">
        <v>490</v>
      </c>
      <c r="O328" s="27" t="s">
        <v>147</v>
      </c>
      <c r="P328" s="51" t="s">
        <v>99</v>
      </c>
      <c r="Q328" t="s">
        <v>119</v>
      </c>
      <c r="R328" s="27" t="s">
        <v>1136</v>
      </c>
      <c r="S328" s="51">
        <f t="shared" si="45"/>
        <v>0</v>
      </c>
      <c r="T328">
        <f t="shared" si="46"/>
        <v>3</v>
      </c>
      <c r="U328">
        <f t="shared" si="47"/>
        <v>0</v>
      </c>
      <c r="V328">
        <f t="shared" si="48"/>
        <v>0</v>
      </c>
      <c r="W328">
        <f t="shared" si="49"/>
        <v>0</v>
      </c>
      <c r="X328">
        <f t="shared" si="50"/>
        <v>0</v>
      </c>
      <c r="Y328" s="53">
        <f t="shared" si="51"/>
        <v>3</v>
      </c>
      <c r="Z328" s="27">
        <f t="shared" si="52"/>
        <v>1</v>
      </c>
      <c r="AA328" s="51"/>
      <c r="AJ328" s="51"/>
      <c r="AT328" t="s">
        <v>97</v>
      </c>
      <c r="BA328" t="s">
        <v>97</v>
      </c>
      <c r="BD328" t="s">
        <v>97</v>
      </c>
      <c r="BF328" s="51">
        <f t="shared" si="53"/>
        <v>1</v>
      </c>
      <c r="BG328" s="51"/>
      <c r="BP328" s="51"/>
      <c r="BT328" s="51"/>
      <c r="BW328" s="51"/>
    </row>
    <row r="329" spans="1:75">
      <c r="A329" s="27">
        <v>327</v>
      </c>
      <c r="B329" s="51" t="s">
        <v>1377</v>
      </c>
      <c r="C329" t="s">
        <v>85</v>
      </c>
      <c r="D329" t="s">
        <v>921</v>
      </c>
      <c r="E329" t="s">
        <v>87</v>
      </c>
      <c r="F329" t="s">
        <v>288</v>
      </c>
      <c r="G329" t="s">
        <v>117</v>
      </c>
      <c r="H329" s="27" t="s">
        <v>227</v>
      </c>
      <c r="I329" s="51" t="s">
        <v>117</v>
      </c>
      <c r="J329" t="s">
        <v>227</v>
      </c>
      <c r="K329" s="28" t="s">
        <v>227</v>
      </c>
      <c r="L329" s="28"/>
      <c r="M329" t="s">
        <v>922</v>
      </c>
      <c r="N329" t="s">
        <v>227</v>
      </c>
      <c r="O329" s="27" t="s">
        <v>227</v>
      </c>
      <c r="P329" s="51" t="s">
        <v>227</v>
      </c>
      <c r="Q329" t="s">
        <v>227</v>
      </c>
      <c r="R329" s="27" t="s">
        <v>227</v>
      </c>
      <c r="S329" s="51">
        <f t="shared" si="45"/>
        <v>0</v>
      </c>
      <c r="T329">
        <f t="shared" si="46"/>
        <v>0</v>
      </c>
      <c r="U329">
        <f t="shared" si="47"/>
        <v>0</v>
      </c>
      <c r="V329">
        <f t="shared" si="48"/>
        <v>0</v>
      </c>
      <c r="W329">
        <f t="shared" si="49"/>
        <v>0</v>
      </c>
      <c r="X329">
        <f t="shared" si="50"/>
        <v>0</v>
      </c>
      <c r="Y329" s="53">
        <f t="shared" si="51"/>
        <v>0</v>
      </c>
      <c r="Z329" s="27">
        <f t="shared" si="52"/>
        <v>0</v>
      </c>
      <c r="AA329" s="51"/>
      <c r="AJ329" s="51"/>
      <c r="BF329" s="51">
        <f t="shared" si="53"/>
        <v>0</v>
      </c>
      <c r="BG329" s="51"/>
      <c r="BP329" s="51"/>
      <c r="BT329" s="51"/>
      <c r="BW329" s="51"/>
    </row>
    <row r="330" spans="1:75">
      <c r="A330" s="27">
        <v>328</v>
      </c>
      <c r="B330" s="51" t="s">
        <v>1378</v>
      </c>
      <c r="C330" t="s">
        <v>1378</v>
      </c>
      <c r="D330" t="s">
        <v>940</v>
      </c>
      <c r="E330" t="s">
        <v>683</v>
      </c>
      <c r="F330" t="s">
        <v>625</v>
      </c>
      <c r="G330" t="s">
        <v>117</v>
      </c>
      <c r="H330" s="27" t="s">
        <v>227</v>
      </c>
      <c r="I330" s="51" t="s">
        <v>117</v>
      </c>
      <c r="J330" t="s">
        <v>227</v>
      </c>
      <c r="K330" s="28" t="s">
        <v>227</v>
      </c>
      <c r="L330" s="28"/>
      <c r="M330" t="s">
        <v>227</v>
      </c>
      <c r="N330" t="s">
        <v>227</v>
      </c>
      <c r="O330" s="27" t="s">
        <v>227</v>
      </c>
      <c r="P330" s="51" t="s">
        <v>227</v>
      </c>
      <c r="Q330" t="s">
        <v>227</v>
      </c>
      <c r="R330" s="27" t="s">
        <v>227</v>
      </c>
      <c r="S330" s="51">
        <f t="shared" si="45"/>
        <v>0</v>
      </c>
      <c r="T330">
        <f t="shared" si="46"/>
        <v>0</v>
      </c>
      <c r="U330">
        <f t="shared" si="47"/>
        <v>0</v>
      </c>
      <c r="V330">
        <f t="shared" si="48"/>
        <v>0</v>
      </c>
      <c r="W330">
        <f t="shared" si="49"/>
        <v>0</v>
      </c>
      <c r="X330">
        <f t="shared" si="50"/>
        <v>0</v>
      </c>
      <c r="Y330" s="53">
        <f t="shared" si="51"/>
        <v>0</v>
      </c>
      <c r="Z330" s="27">
        <f t="shared" si="52"/>
        <v>0</v>
      </c>
      <c r="AA330" s="51"/>
      <c r="AJ330" s="51"/>
      <c r="BF330" s="51">
        <f t="shared" si="53"/>
        <v>0</v>
      </c>
      <c r="BG330" s="51"/>
      <c r="BP330" s="51"/>
      <c r="BT330" s="51"/>
      <c r="BW330" s="51"/>
    </row>
    <row r="331" spans="1:75">
      <c r="A331" s="27">
        <v>329</v>
      </c>
      <c r="B331" s="51" t="s">
        <v>492</v>
      </c>
      <c r="C331" t="s">
        <v>85</v>
      </c>
      <c r="D331" t="s">
        <v>493</v>
      </c>
      <c r="E331" t="s">
        <v>806</v>
      </c>
      <c r="F331" t="s">
        <v>288</v>
      </c>
      <c r="G331" t="s">
        <v>117</v>
      </c>
      <c r="H331" s="27" t="s">
        <v>227</v>
      </c>
      <c r="I331" s="51" t="s">
        <v>89</v>
      </c>
      <c r="J331" s="129" t="s">
        <v>494</v>
      </c>
      <c r="K331" s="28">
        <v>43734</v>
      </c>
      <c r="L331" s="28"/>
      <c r="M331" t="s">
        <v>171</v>
      </c>
      <c r="N331" t="s">
        <v>172</v>
      </c>
      <c r="O331" s="27" t="s">
        <v>173</v>
      </c>
      <c r="P331" s="51" t="s">
        <v>94</v>
      </c>
      <c r="Q331" t="s">
        <v>95</v>
      </c>
      <c r="R331" s="27" t="s">
        <v>495</v>
      </c>
      <c r="S331" s="51">
        <f t="shared" si="45"/>
        <v>0</v>
      </c>
      <c r="T331">
        <f t="shared" si="46"/>
        <v>0</v>
      </c>
      <c r="U331">
        <f t="shared" si="47"/>
        <v>2</v>
      </c>
      <c r="V331">
        <f t="shared" si="48"/>
        <v>0</v>
      </c>
      <c r="W331">
        <f t="shared" si="49"/>
        <v>0</v>
      </c>
      <c r="X331">
        <f t="shared" si="50"/>
        <v>0</v>
      </c>
      <c r="Y331" s="53">
        <f t="shared" si="51"/>
        <v>2</v>
      </c>
      <c r="Z331" s="27">
        <f t="shared" si="52"/>
        <v>1</v>
      </c>
      <c r="AA331" s="51"/>
      <c r="AJ331" s="51"/>
      <c r="BF331" s="51">
        <f t="shared" si="53"/>
        <v>0</v>
      </c>
      <c r="BG331" s="51"/>
      <c r="BK331" t="s">
        <v>97</v>
      </c>
      <c r="BL331" t="s">
        <v>97</v>
      </c>
      <c r="BP331" s="51"/>
      <c r="BT331" s="51"/>
      <c r="BW331" s="51"/>
    </row>
    <row r="332" spans="1:75">
      <c r="A332" s="27">
        <v>330</v>
      </c>
      <c r="B332" s="51" t="s">
        <v>492</v>
      </c>
      <c r="C332" t="s">
        <v>85</v>
      </c>
      <c r="D332" t="s">
        <v>493</v>
      </c>
      <c r="E332" t="s">
        <v>806</v>
      </c>
      <c r="F332" t="s">
        <v>288</v>
      </c>
      <c r="G332" t="s">
        <v>117</v>
      </c>
      <c r="H332" s="27" t="s">
        <v>227</v>
      </c>
      <c r="I332" s="51" t="s">
        <v>89</v>
      </c>
      <c r="J332" s="129" t="s">
        <v>496</v>
      </c>
      <c r="K332" s="28">
        <v>43994</v>
      </c>
      <c r="L332" s="28"/>
      <c r="M332" t="s">
        <v>171</v>
      </c>
      <c r="N332" t="s">
        <v>172</v>
      </c>
      <c r="O332" s="27" t="s">
        <v>173</v>
      </c>
      <c r="P332" s="51" t="s">
        <v>94</v>
      </c>
      <c r="Q332" t="s">
        <v>95</v>
      </c>
      <c r="R332" s="27" t="s">
        <v>497</v>
      </c>
      <c r="S332" s="51">
        <f t="shared" si="45"/>
        <v>0</v>
      </c>
      <c r="T332">
        <f t="shared" si="46"/>
        <v>0</v>
      </c>
      <c r="U332">
        <f t="shared" si="47"/>
        <v>2</v>
      </c>
      <c r="V332">
        <f t="shared" si="48"/>
        <v>0</v>
      </c>
      <c r="W332">
        <f t="shared" si="49"/>
        <v>0</v>
      </c>
      <c r="X332">
        <f t="shared" si="50"/>
        <v>0</v>
      </c>
      <c r="Y332" s="53">
        <f t="shared" si="51"/>
        <v>2</v>
      </c>
      <c r="Z332" s="27">
        <f t="shared" si="52"/>
        <v>1</v>
      </c>
      <c r="AA332" s="51"/>
      <c r="AJ332" s="51"/>
      <c r="BF332" s="51">
        <f t="shared" si="53"/>
        <v>0</v>
      </c>
      <c r="BG332" s="51"/>
      <c r="BH332" t="s">
        <v>97</v>
      </c>
      <c r="BK332" t="s">
        <v>97</v>
      </c>
      <c r="BP332" s="51"/>
      <c r="BT332" s="51"/>
      <c r="BW332" s="51"/>
    </row>
    <row r="333" spans="1:75">
      <c r="A333" s="27">
        <v>331</v>
      </c>
      <c r="B333" s="51" t="s">
        <v>492</v>
      </c>
      <c r="C333" t="s">
        <v>85</v>
      </c>
      <c r="D333" t="s">
        <v>493</v>
      </c>
      <c r="E333" t="s">
        <v>806</v>
      </c>
      <c r="F333" t="s">
        <v>288</v>
      </c>
      <c r="G333" t="s">
        <v>117</v>
      </c>
      <c r="H333" s="27" t="s">
        <v>227</v>
      </c>
      <c r="I333" s="51" t="s">
        <v>89</v>
      </c>
      <c r="J333" s="74" t="s">
        <v>1379</v>
      </c>
      <c r="K333" s="28">
        <v>44910</v>
      </c>
      <c r="L333" s="58">
        <v>1</v>
      </c>
      <c r="M333" t="s">
        <v>288</v>
      </c>
      <c r="N333" t="s">
        <v>745</v>
      </c>
      <c r="O333" s="27" t="s">
        <v>338</v>
      </c>
      <c r="P333" s="51" t="s">
        <v>1333</v>
      </c>
      <c r="Q333" t="s">
        <v>1281</v>
      </c>
      <c r="R333" s="27" t="s">
        <v>1380</v>
      </c>
      <c r="S333" s="51">
        <f t="shared" si="45"/>
        <v>0</v>
      </c>
      <c r="T333">
        <f t="shared" si="46"/>
        <v>0</v>
      </c>
      <c r="U333">
        <f t="shared" si="47"/>
        <v>0</v>
      </c>
      <c r="V333">
        <f t="shared" si="48"/>
        <v>2</v>
      </c>
      <c r="W333">
        <f t="shared" si="49"/>
        <v>0</v>
      </c>
      <c r="X333">
        <f t="shared" si="50"/>
        <v>0</v>
      </c>
      <c r="Y333" s="53">
        <f t="shared" si="51"/>
        <v>2</v>
      </c>
      <c r="Z333" s="27">
        <f t="shared" si="52"/>
        <v>1</v>
      </c>
      <c r="AA333" s="51"/>
      <c r="AJ333" s="51"/>
      <c r="BF333" s="51">
        <f t="shared" si="53"/>
        <v>0</v>
      </c>
      <c r="BG333" s="61"/>
      <c r="BP333" s="51"/>
      <c r="BR333" t="s">
        <v>97</v>
      </c>
      <c r="BS333" s="27" t="s">
        <v>97</v>
      </c>
      <c r="BT333" s="51"/>
      <c r="BW333" s="51"/>
    </row>
    <row r="334" spans="1:75">
      <c r="A334" s="27">
        <v>332</v>
      </c>
      <c r="B334" s="51" t="s">
        <v>941</v>
      </c>
      <c r="C334" t="s">
        <v>942</v>
      </c>
      <c r="D334" t="s">
        <v>1381</v>
      </c>
      <c r="E334" t="s">
        <v>87</v>
      </c>
      <c r="F334" t="s">
        <v>811</v>
      </c>
      <c r="G334" t="s">
        <v>117</v>
      </c>
      <c r="H334" s="27" t="s">
        <v>227</v>
      </c>
      <c r="I334" s="51" t="s">
        <v>117</v>
      </c>
      <c r="J334" t="s">
        <v>227</v>
      </c>
      <c r="K334" s="28" t="s">
        <v>227</v>
      </c>
      <c r="L334" s="28"/>
      <c r="M334" t="s">
        <v>227</v>
      </c>
      <c r="N334" t="s">
        <v>227</v>
      </c>
      <c r="O334" s="27" t="s">
        <v>227</v>
      </c>
      <c r="P334" s="51" t="s">
        <v>227</v>
      </c>
      <c r="Q334" t="s">
        <v>227</v>
      </c>
      <c r="R334" s="27" t="s">
        <v>227</v>
      </c>
      <c r="S334" s="51">
        <f t="shared" si="45"/>
        <v>0</v>
      </c>
      <c r="T334">
        <f t="shared" si="46"/>
        <v>0</v>
      </c>
      <c r="U334">
        <f t="shared" si="47"/>
        <v>0</v>
      </c>
      <c r="V334">
        <f t="shared" si="48"/>
        <v>0</v>
      </c>
      <c r="W334">
        <f t="shared" si="49"/>
        <v>0</v>
      </c>
      <c r="X334">
        <f t="shared" si="50"/>
        <v>0</v>
      </c>
      <c r="Y334" s="53">
        <f t="shared" si="51"/>
        <v>0</v>
      </c>
      <c r="Z334" s="27">
        <f t="shared" si="52"/>
        <v>0</v>
      </c>
      <c r="AA334" s="51"/>
      <c r="AJ334" s="51"/>
      <c r="BF334" s="51">
        <f t="shared" si="53"/>
        <v>0</v>
      </c>
      <c r="BG334" s="51"/>
      <c r="BP334" s="51"/>
      <c r="BT334" s="51"/>
      <c r="BW334" s="51"/>
    </row>
    <row r="335" spans="1:75">
      <c r="A335" s="27">
        <v>333</v>
      </c>
      <c r="B335" s="51" t="s">
        <v>943</v>
      </c>
      <c r="C335" t="s">
        <v>1382</v>
      </c>
      <c r="D335" t="s">
        <v>1383</v>
      </c>
      <c r="E335" t="s">
        <v>116</v>
      </c>
      <c r="F335" t="s">
        <v>944</v>
      </c>
      <c r="G335" t="s">
        <v>117</v>
      </c>
      <c r="H335" s="27" t="s">
        <v>227</v>
      </c>
      <c r="I335" s="51" t="s">
        <v>117</v>
      </c>
      <c r="J335" t="s">
        <v>227</v>
      </c>
      <c r="K335" s="28" t="s">
        <v>227</v>
      </c>
      <c r="L335" s="28"/>
      <c r="M335" t="s">
        <v>227</v>
      </c>
      <c r="N335" t="s">
        <v>227</v>
      </c>
      <c r="O335" s="27" t="s">
        <v>227</v>
      </c>
      <c r="P335" s="51" t="s">
        <v>227</v>
      </c>
      <c r="Q335" t="s">
        <v>227</v>
      </c>
      <c r="R335" s="27" t="s">
        <v>227</v>
      </c>
      <c r="S335" s="51">
        <f t="shared" si="45"/>
        <v>0</v>
      </c>
      <c r="T335">
        <f t="shared" si="46"/>
        <v>0</v>
      </c>
      <c r="U335">
        <f t="shared" si="47"/>
        <v>0</v>
      </c>
      <c r="V335">
        <f t="shared" si="48"/>
        <v>0</v>
      </c>
      <c r="W335">
        <f t="shared" si="49"/>
        <v>0</v>
      </c>
      <c r="X335">
        <f t="shared" si="50"/>
        <v>0</v>
      </c>
      <c r="Y335" s="53">
        <f t="shared" si="51"/>
        <v>0</v>
      </c>
      <c r="Z335" s="27">
        <f t="shared" si="52"/>
        <v>0</v>
      </c>
      <c r="AA335" s="51"/>
      <c r="AJ335" s="51"/>
      <c r="BF335" s="51">
        <f t="shared" si="53"/>
        <v>0</v>
      </c>
      <c r="BG335" s="51"/>
      <c r="BP335" s="51"/>
      <c r="BT335" s="51"/>
      <c r="BW335" s="51"/>
    </row>
    <row r="336" spans="1:75">
      <c r="A336" s="27">
        <v>334</v>
      </c>
      <c r="B336" s="51" t="s">
        <v>670</v>
      </c>
      <c r="C336" t="s">
        <v>85</v>
      </c>
      <c r="D336" t="s">
        <v>671</v>
      </c>
      <c r="E336" t="s">
        <v>652</v>
      </c>
      <c r="F336" t="s">
        <v>158</v>
      </c>
      <c r="G336" t="s">
        <v>89</v>
      </c>
      <c r="H336" s="52" t="s">
        <v>1384</v>
      </c>
      <c r="I336" s="51" t="s">
        <v>89</v>
      </c>
      <c r="J336" s="129" t="s">
        <v>672</v>
      </c>
      <c r="K336" s="28">
        <v>43483</v>
      </c>
      <c r="L336" s="28"/>
      <c r="M336" t="s">
        <v>379</v>
      </c>
      <c r="N336" t="s">
        <v>380</v>
      </c>
      <c r="O336" s="27" t="s">
        <v>93</v>
      </c>
      <c r="P336" s="51" t="s">
        <v>99</v>
      </c>
      <c r="Q336" t="s">
        <v>95</v>
      </c>
      <c r="R336" s="27" t="s">
        <v>673</v>
      </c>
      <c r="S336" s="51">
        <f t="shared" si="45"/>
        <v>3</v>
      </c>
      <c r="T336">
        <f t="shared" si="46"/>
        <v>1</v>
      </c>
      <c r="U336">
        <f t="shared" si="47"/>
        <v>0</v>
      </c>
      <c r="V336">
        <f t="shared" si="48"/>
        <v>0</v>
      </c>
      <c r="W336">
        <f t="shared" si="49"/>
        <v>0</v>
      </c>
      <c r="X336">
        <f t="shared" si="50"/>
        <v>0</v>
      </c>
      <c r="Y336" s="53">
        <f t="shared" si="51"/>
        <v>4</v>
      </c>
      <c r="Z336" s="27">
        <f t="shared" si="52"/>
        <v>2</v>
      </c>
      <c r="AA336" s="51" t="s">
        <v>97</v>
      </c>
      <c r="AB336" t="s">
        <v>97</v>
      </c>
      <c r="AF336" t="s">
        <v>97</v>
      </c>
      <c r="AJ336" s="51" t="s">
        <v>97</v>
      </c>
      <c r="BF336" s="51">
        <f t="shared" si="53"/>
        <v>0</v>
      </c>
      <c r="BG336" s="51"/>
      <c r="BP336" s="51"/>
      <c r="BT336" s="51"/>
      <c r="BW336" s="51"/>
    </row>
    <row r="337" spans="1:78">
      <c r="A337" s="27">
        <v>335</v>
      </c>
      <c r="B337" s="51" t="s">
        <v>670</v>
      </c>
      <c r="C337" t="s">
        <v>85</v>
      </c>
      <c r="D337" t="s">
        <v>671</v>
      </c>
      <c r="E337" t="s">
        <v>652</v>
      </c>
      <c r="F337" t="s">
        <v>379</v>
      </c>
      <c r="G337" t="s">
        <v>89</v>
      </c>
      <c r="H337" s="52" t="s">
        <v>1384</v>
      </c>
      <c r="I337" s="51" t="s">
        <v>89</v>
      </c>
      <c r="J337" s="129" t="s">
        <v>1012</v>
      </c>
      <c r="K337" s="28">
        <v>43475</v>
      </c>
      <c r="L337" s="28"/>
      <c r="M337" t="s">
        <v>379</v>
      </c>
      <c r="N337" t="s">
        <v>380</v>
      </c>
      <c r="O337" s="27" t="s">
        <v>93</v>
      </c>
      <c r="P337" s="51" t="s">
        <v>99</v>
      </c>
      <c r="Q337" t="s">
        <v>95</v>
      </c>
      <c r="R337" s="27" t="s">
        <v>1013</v>
      </c>
      <c r="S337" s="51">
        <f t="shared" si="45"/>
        <v>0</v>
      </c>
      <c r="T337">
        <f t="shared" si="46"/>
        <v>2</v>
      </c>
      <c r="U337">
        <f t="shared" si="47"/>
        <v>0</v>
      </c>
      <c r="V337">
        <f t="shared" si="48"/>
        <v>0</v>
      </c>
      <c r="W337">
        <f t="shared" si="49"/>
        <v>0</v>
      </c>
      <c r="X337">
        <f t="shared" si="50"/>
        <v>0</v>
      </c>
      <c r="Y337" s="53">
        <f t="shared" si="51"/>
        <v>2</v>
      </c>
      <c r="Z337" s="27">
        <f t="shared" si="52"/>
        <v>1</v>
      </c>
      <c r="AA337" s="51"/>
      <c r="AJ337" s="51"/>
      <c r="AZ337" t="s">
        <v>97</v>
      </c>
      <c r="BD337" t="s">
        <v>97</v>
      </c>
      <c r="BF337" s="51">
        <f t="shared" si="53"/>
        <v>1</v>
      </c>
      <c r="BG337" s="51"/>
      <c r="BP337" s="51"/>
      <c r="BT337" s="51"/>
      <c r="BW337" s="51"/>
    </row>
    <row r="338" spans="1:78">
      <c r="A338" s="27">
        <v>336</v>
      </c>
      <c r="B338" s="51" t="s">
        <v>670</v>
      </c>
      <c r="C338" t="s">
        <v>85</v>
      </c>
      <c r="D338" t="s">
        <v>671</v>
      </c>
      <c r="E338" t="s">
        <v>652</v>
      </c>
      <c r="F338" t="s">
        <v>379</v>
      </c>
      <c r="G338" t="s">
        <v>89</v>
      </c>
      <c r="H338" s="52" t="s">
        <v>1384</v>
      </c>
      <c r="I338" s="51" t="s">
        <v>89</v>
      </c>
      <c r="J338" s="129" t="s">
        <v>1012</v>
      </c>
      <c r="K338" s="28">
        <v>43475</v>
      </c>
      <c r="L338" s="28"/>
      <c r="M338" t="s">
        <v>379</v>
      </c>
      <c r="N338" t="s">
        <v>380</v>
      </c>
      <c r="O338" s="27" t="s">
        <v>93</v>
      </c>
      <c r="P338" s="51" t="s">
        <v>99</v>
      </c>
      <c r="Q338" t="s">
        <v>95</v>
      </c>
      <c r="R338" s="27" t="s">
        <v>1014</v>
      </c>
      <c r="S338" s="51">
        <f t="shared" si="45"/>
        <v>0</v>
      </c>
      <c r="T338">
        <f t="shared" si="46"/>
        <v>2</v>
      </c>
      <c r="U338">
        <f t="shared" si="47"/>
        <v>0</v>
      </c>
      <c r="V338">
        <f t="shared" si="48"/>
        <v>0</v>
      </c>
      <c r="W338">
        <f t="shared" si="49"/>
        <v>0</v>
      </c>
      <c r="X338">
        <f t="shared" si="50"/>
        <v>0</v>
      </c>
      <c r="Y338" s="53">
        <f t="shared" si="51"/>
        <v>2</v>
      </c>
      <c r="Z338" s="27">
        <f t="shared" si="52"/>
        <v>1</v>
      </c>
      <c r="AA338" s="51"/>
      <c r="AJ338" s="51"/>
      <c r="AY338" t="s">
        <v>97</v>
      </c>
      <c r="BD338" t="s">
        <v>97</v>
      </c>
      <c r="BF338" s="51">
        <f t="shared" si="53"/>
        <v>1</v>
      </c>
      <c r="BG338" s="51"/>
      <c r="BP338" s="51"/>
      <c r="BT338" s="51"/>
      <c r="BW338" s="51"/>
    </row>
    <row r="339" spans="1:78">
      <c r="A339" s="27">
        <v>337</v>
      </c>
      <c r="B339" s="51" t="s">
        <v>498</v>
      </c>
      <c r="C339" t="s">
        <v>1510</v>
      </c>
      <c r="D339" t="s">
        <v>499</v>
      </c>
      <c r="E339" t="s">
        <v>87</v>
      </c>
      <c r="F339" t="s">
        <v>288</v>
      </c>
      <c r="G339" t="s">
        <v>117</v>
      </c>
      <c r="H339" s="27" t="s">
        <v>227</v>
      </c>
      <c r="I339" s="51" t="s">
        <v>89</v>
      </c>
      <c r="J339" s="129" t="s">
        <v>500</v>
      </c>
      <c r="K339" s="28">
        <v>42156</v>
      </c>
      <c r="L339" s="28"/>
      <c r="M339" t="s">
        <v>91</v>
      </c>
      <c r="N339" t="s">
        <v>92</v>
      </c>
      <c r="O339" s="27" t="s">
        <v>93</v>
      </c>
      <c r="P339" s="51" t="s">
        <v>99</v>
      </c>
      <c r="Q339" t="s">
        <v>122</v>
      </c>
      <c r="R339" s="27" t="s">
        <v>501</v>
      </c>
      <c r="S339" s="51">
        <f t="shared" si="45"/>
        <v>3</v>
      </c>
      <c r="T339">
        <f t="shared" si="46"/>
        <v>0</v>
      </c>
      <c r="U339">
        <f t="shared" si="47"/>
        <v>0</v>
      </c>
      <c r="V339">
        <f t="shared" si="48"/>
        <v>0</v>
      </c>
      <c r="W339">
        <f t="shared" si="49"/>
        <v>0</v>
      </c>
      <c r="X339">
        <f t="shared" si="50"/>
        <v>0</v>
      </c>
      <c r="Y339" s="53">
        <f t="shared" si="51"/>
        <v>3</v>
      </c>
      <c r="Z339" s="27">
        <f t="shared" si="52"/>
        <v>1</v>
      </c>
      <c r="AA339" s="51" t="s">
        <v>97</v>
      </c>
      <c r="AB339" t="s">
        <v>97</v>
      </c>
      <c r="AI339" s="27" t="s">
        <v>97</v>
      </c>
      <c r="AJ339" s="51"/>
      <c r="BF339" s="51">
        <f t="shared" si="53"/>
        <v>0</v>
      </c>
      <c r="BG339" s="51"/>
      <c r="BP339" s="51"/>
      <c r="BT339" s="51"/>
      <c r="BW339" s="51"/>
    </row>
    <row r="340" spans="1:78">
      <c r="A340" s="27">
        <v>338</v>
      </c>
      <c r="B340" s="51" t="s">
        <v>498</v>
      </c>
      <c r="C340" t="s">
        <v>1510</v>
      </c>
      <c r="D340" t="s">
        <v>499</v>
      </c>
      <c r="E340" t="s">
        <v>87</v>
      </c>
      <c r="F340" t="s">
        <v>288</v>
      </c>
      <c r="G340" t="s">
        <v>117</v>
      </c>
      <c r="H340" s="27" t="s">
        <v>227</v>
      </c>
      <c r="I340" s="51" t="s">
        <v>89</v>
      </c>
      <c r="J340" s="62" t="s">
        <v>502</v>
      </c>
      <c r="K340" s="28">
        <v>44404</v>
      </c>
      <c r="L340" s="28"/>
      <c r="M340" t="s">
        <v>91</v>
      </c>
      <c r="N340" t="s">
        <v>92</v>
      </c>
      <c r="O340" s="27" t="s">
        <v>93</v>
      </c>
      <c r="P340" s="51" t="s">
        <v>503</v>
      </c>
      <c r="Q340" t="s">
        <v>122</v>
      </c>
      <c r="R340" s="27" t="s">
        <v>504</v>
      </c>
      <c r="S340" s="51">
        <f t="shared" si="45"/>
        <v>3</v>
      </c>
      <c r="T340">
        <f t="shared" si="46"/>
        <v>0</v>
      </c>
      <c r="U340">
        <f t="shared" si="47"/>
        <v>0</v>
      </c>
      <c r="V340">
        <f t="shared" si="48"/>
        <v>0</v>
      </c>
      <c r="W340">
        <f t="shared" si="49"/>
        <v>0</v>
      </c>
      <c r="X340">
        <f t="shared" si="50"/>
        <v>0</v>
      </c>
      <c r="Y340" s="53">
        <f t="shared" si="51"/>
        <v>3</v>
      </c>
      <c r="Z340" s="27">
        <f t="shared" si="52"/>
        <v>1</v>
      </c>
      <c r="AA340" s="51" t="s">
        <v>97</v>
      </c>
      <c r="AE340" t="s">
        <v>97</v>
      </c>
      <c r="AI340" s="27" t="s">
        <v>97</v>
      </c>
      <c r="AJ340" s="51"/>
      <c r="BF340" s="51">
        <f t="shared" si="53"/>
        <v>0</v>
      </c>
      <c r="BG340" s="51"/>
      <c r="BP340" s="51"/>
      <c r="BT340" s="51"/>
      <c r="BW340" s="51"/>
    </row>
    <row r="341" spans="1:78">
      <c r="A341" s="27">
        <v>339</v>
      </c>
      <c r="B341" s="51" t="s">
        <v>498</v>
      </c>
      <c r="C341" t="s">
        <v>85</v>
      </c>
      <c r="D341" t="s">
        <v>505</v>
      </c>
      <c r="E341" t="s">
        <v>87</v>
      </c>
      <c r="F341" t="s">
        <v>288</v>
      </c>
      <c r="G341" t="s">
        <v>117</v>
      </c>
      <c r="H341" s="27" t="s">
        <v>227</v>
      </c>
      <c r="I341" s="51" t="s">
        <v>89</v>
      </c>
      <c r="J341" s="129" t="s">
        <v>506</v>
      </c>
      <c r="K341" s="28">
        <v>44099</v>
      </c>
      <c r="L341" s="28"/>
      <c r="M341" t="s">
        <v>507</v>
      </c>
      <c r="N341" t="s">
        <v>508</v>
      </c>
      <c r="O341" s="27" t="s">
        <v>509</v>
      </c>
      <c r="P341" s="51" t="s">
        <v>94</v>
      </c>
      <c r="Q341" t="s">
        <v>325</v>
      </c>
      <c r="R341" s="27" t="s">
        <v>510</v>
      </c>
      <c r="S341" s="51">
        <f t="shared" si="45"/>
        <v>0</v>
      </c>
      <c r="T341">
        <f t="shared" si="46"/>
        <v>0</v>
      </c>
      <c r="U341">
        <f t="shared" si="47"/>
        <v>2</v>
      </c>
      <c r="V341">
        <f t="shared" si="48"/>
        <v>0</v>
      </c>
      <c r="W341">
        <f t="shared" si="49"/>
        <v>0</v>
      </c>
      <c r="X341">
        <f t="shared" si="50"/>
        <v>0</v>
      </c>
      <c r="Y341" s="53">
        <f t="shared" si="51"/>
        <v>2</v>
      </c>
      <c r="Z341" s="27">
        <f t="shared" si="52"/>
        <v>1</v>
      </c>
      <c r="AA341" s="51"/>
      <c r="AJ341" s="51"/>
      <c r="BF341" s="51">
        <f t="shared" si="53"/>
        <v>0</v>
      </c>
      <c r="BG341" s="51"/>
      <c r="BK341" t="s">
        <v>97</v>
      </c>
      <c r="BL341" t="s">
        <v>97</v>
      </c>
      <c r="BP341" s="51"/>
      <c r="BT341" s="51"/>
      <c r="BW341" s="51"/>
    </row>
    <row r="342" spans="1:78">
      <c r="A342" s="27">
        <v>340</v>
      </c>
      <c r="B342" s="51" t="s">
        <v>498</v>
      </c>
      <c r="C342" t="s">
        <v>85</v>
      </c>
      <c r="D342" t="s">
        <v>505</v>
      </c>
      <c r="E342" t="s">
        <v>87</v>
      </c>
      <c r="F342" t="s">
        <v>288</v>
      </c>
      <c r="G342" t="s">
        <v>117</v>
      </c>
      <c r="H342" s="27" t="s">
        <v>227</v>
      </c>
      <c r="I342" s="51" t="s">
        <v>89</v>
      </c>
      <c r="J342" s="64" t="s">
        <v>1385</v>
      </c>
      <c r="K342" s="28">
        <v>44835</v>
      </c>
      <c r="L342" s="58">
        <v>1</v>
      </c>
      <c r="M342" t="s">
        <v>507</v>
      </c>
      <c r="N342" t="s">
        <v>508</v>
      </c>
      <c r="O342" s="27" t="s">
        <v>509</v>
      </c>
      <c r="P342" s="51" t="s">
        <v>94</v>
      </c>
      <c r="Q342" t="s">
        <v>325</v>
      </c>
      <c r="R342" s="27" t="s">
        <v>1386</v>
      </c>
      <c r="S342" s="51">
        <f t="shared" si="45"/>
        <v>0</v>
      </c>
      <c r="T342">
        <f t="shared" si="46"/>
        <v>0</v>
      </c>
      <c r="U342">
        <f t="shared" si="47"/>
        <v>1</v>
      </c>
      <c r="V342">
        <f t="shared" si="48"/>
        <v>0</v>
      </c>
      <c r="W342">
        <f t="shared" si="49"/>
        <v>0</v>
      </c>
      <c r="X342">
        <f t="shared" si="50"/>
        <v>0</v>
      </c>
      <c r="Y342" s="53">
        <f t="shared" si="51"/>
        <v>1</v>
      </c>
      <c r="Z342" s="27">
        <f t="shared" si="52"/>
        <v>1</v>
      </c>
      <c r="AA342" s="51"/>
      <c r="AJ342" s="51"/>
      <c r="BF342" s="51">
        <f t="shared" si="53"/>
        <v>0</v>
      </c>
      <c r="BG342" s="61"/>
      <c r="BL342" t="s">
        <v>97</v>
      </c>
      <c r="BP342" s="51"/>
      <c r="BT342" s="51"/>
      <c r="BW342" s="51"/>
    </row>
    <row r="343" spans="1:78">
      <c r="A343" s="27">
        <v>341</v>
      </c>
      <c r="B343" s="51" t="s">
        <v>498</v>
      </c>
      <c r="C343" s="59" t="s">
        <v>1510</v>
      </c>
      <c r="D343" s="59" t="s">
        <v>1387</v>
      </c>
      <c r="E343" s="59" t="s">
        <v>87</v>
      </c>
      <c r="F343" t="s">
        <v>288</v>
      </c>
      <c r="G343" t="s">
        <v>117</v>
      </c>
      <c r="H343" s="27" t="s">
        <v>227</v>
      </c>
      <c r="I343" s="51" t="s">
        <v>89</v>
      </c>
      <c r="J343" s="62" t="s">
        <v>1388</v>
      </c>
      <c r="K343" s="57">
        <v>44735</v>
      </c>
      <c r="L343" s="58">
        <v>1</v>
      </c>
      <c r="M343" s="58" t="s">
        <v>91</v>
      </c>
      <c r="N343" s="59" t="s">
        <v>92</v>
      </c>
      <c r="O343" s="60" t="s">
        <v>93</v>
      </c>
      <c r="P343" s="68" t="s">
        <v>503</v>
      </c>
      <c r="Q343" s="77" t="s">
        <v>1245</v>
      </c>
      <c r="R343" s="60" t="s">
        <v>1389</v>
      </c>
      <c r="S343" s="51">
        <f t="shared" si="45"/>
        <v>2</v>
      </c>
      <c r="T343">
        <f t="shared" si="46"/>
        <v>0</v>
      </c>
      <c r="U343">
        <f t="shared" si="47"/>
        <v>0</v>
      </c>
      <c r="V343">
        <f t="shared" si="48"/>
        <v>0</v>
      </c>
      <c r="W343">
        <f t="shared" si="49"/>
        <v>0</v>
      </c>
      <c r="X343">
        <f t="shared" si="50"/>
        <v>0</v>
      </c>
      <c r="Y343" s="53">
        <f t="shared" si="51"/>
        <v>2</v>
      </c>
      <c r="Z343" s="27">
        <f t="shared" si="52"/>
        <v>1</v>
      </c>
      <c r="AA343" s="61" t="s">
        <v>97</v>
      </c>
      <c r="AB343" s="59"/>
      <c r="AC343" s="59"/>
      <c r="AD343" s="59"/>
      <c r="AE343" s="59"/>
      <c r="AF343" s="59"/>
      <c r="AG343" s="59"/>
      <c r="AH343" s="59"/>
      <c r="AI343" s="60" t="s">
        <v>97</v>
      </c>
      <c r="AJ343" s="61"/>
      <c r="AK343" s="59"/>
      <c r="AL343" s="59"/>
      <c r="AM343" s="59"/>
      <c r="AN343" s="59"/>
      <c r="AO343" s="59"/>
      <c r="AP343" s="59"/>
      <c r="AQ343" s="59"/>
      <c r="AR343" s="59"/>
      <c r="AS343" s="59"/>
      <c r="AT343" s="59"/>
      <c r="AU343" s="59"/>
      <c r="AV343" s="59"/>
      <c r="AW343" s="59"/>
      <c r="AX343" s="59"/>
      <c r="AY343" s="59"/>
      <c r="AZ343" s="59"/>
      <c r="BA343" s="59"/>
      <c r="BB343" s="59"/>
      <c r="BC343" s="59"/>
      <c r="BD343" s="59"/>
      <c r="BE343" s="60"/>
      <c r="BF343" s="51">
        <f t="shared" si="53"/>
        <v>0</v>
      </c>
      <c r="BG343" s="61"/>
      <c r="BH343" s="59"/>
      <c r="BI343" s="59"/>
      <c r="BJ343" s="59"/>
      <c r="BK343" s="59"/>
      <c r="BL343" s="59"/>
      <c r="BM343" s="59"/>
      <c r="BN343" s="59"/>
      <c r="BO343" s="60"/>
      <c r="BP343" s="61"/>
      <c r="BQ343" s="59"/>
      <c r="BR343" s="59"/>
      <c r="BS343" s="60"/>
      <c r="BT343" s="61"/>
      <c r="BU343" s="59"/>
      <c r="BV343" s="60"/>
      <c r="BW343" s="61"/>
      <c r="BX343" s="59"/>
      <c r="BY343" s="59"/>
      <c r="BZ343" s="60"/>
    </row>
    <row r="344" spans="1:78">
      <c r="A344" s="27">
        <v>342</v>
      </c>
      <c r="B344" s="51" t="s">
        <v>498</v>
      </c>
      <c r="C344" s="59" t="s">
        <v>1510</v>
      </c>
      <c r="D344" s="59" t="s">
        <v>1387</v>
      </c>
      <c r="E344" s="59" t="s">
        <v>87</v>
      </c>
      <c r="F344" t="s">
        <v>288</v>
      </c>
      <c r="G344" t="s">
        <v>117</v>
      </c>
      <c r="H344" s="27" t="s">
        <v>227</v>
      </c>
      <c r="I344" s="51" t="s">
        <v>89</v>
      </c>
      <c r="J344" s="129" t="s">
        <v>1390</v>
      </c>
      <c r="K344" s="57">
        <v>44907</v>
      </c>
      <c r="L344" s="58">
        <v>1</v>
      </c>
      <c r="M344" s="58" t="s">
        <v>91</v>
      </c>
      <c r="N344" s="59" t="s">
        <v>92</v>
      </c>
      <c r="O344" s="60" t="s">
        <v>93</v>
      </c>
      <c r="P344" s="68" t="s">
        <v>503</v>
      </c>
      <c r="Q344" s="59" t="s">
        <v>1255</v>
      </c>
      <c r="R344" s="60" t="s">
        <v>1391</v>
      </c>
      <c r="S344" s="51">
        <f t="shared" si="45"/>
        <v>1</v>
      </c>
      <c r="T344">
        <f t="shared" si="46"/>
        <v>0</v>
      </c>
      <c r="U344">
        <f t="shared" si="47"/>
        <v>0</v>
      </c>
      <c r="V344">
        <f t="shared" si="48"/>
        <v>0</v>
      </c>
      <c r="W344">
        <f t="shared" si="49"/>
        <v>0</v>
      </c>
      <c r="X344">
        <f t="shared" si="50"/>
        <v>0</v>
      </c>
      <c r="Y344" s="53">
        <f t="shared" si="51"/>
        <v>1</v>
      </c>
      <c r="Z344" s="27">
        <f t="shared" si="52"/>
        <v>1</v>
      </c>
      <c r="AA344" s="61"/>
      <c r="AB344" s="59"/>
      <c r="AC344" s="59"/>
      <c r="AD344" s="59"/>
      <c r="AE344" s="59"/>
      <c r="AF344" s="59"/>
      <c r="AG344" s="59"/>
      <c r="AH344" s="59"/>
      <c r="AI344" s="60" t="s">
        <v>97</v>
      </c>
      <c r="AJ344" s="61"/>
      <c r="AK344" s="59"/>
      <c r="AL344" s="59"/>
      <c r="AM344" s="59"/>
      <c r="AN344" s="59"/>
      <c r="AO344" s="59"/>
      <c r="AP344" s="59"/>
      <c r="AQ344" s="59"/>
      <c r="AR344" s="59"/>
      <c r="AS344" s="59"/>
      <c r="AT344" s="59"/>
      <c r="AU344" s="59"/>
      <c r="AV344" s="59"/>
      <c r="AW344" s="59"/>
      <c r="AX344" s="59"/>
      <c r="AY344" s="59"/>
      <c r="AZ344" s="59"/>
      <c r="BA344" s="59"/>
      <c r="BB344" s="59"/>
      <c r="BC344" s="59"/>
      <c r="BD344" s="59"/>
      <c r="BE344" s="60"/>
      <c r="BF344" s="51">
        <f t="shared" si="53"/>
        <v>0</v>
      </c>
      <c r="BG344" s="61"/>
      <c r="BH344" s="59"/>
      <c r="BI344" s="59"/>
      <c r="BJ344" s="59"/>
      <c r="BK344" s="59"/>
      <c r="BL344" s="59"/>
      <c r="BM344" s="59"/>
      <c r="BN344" s="59"/>
      <c r="BO344" s="60"/>
      <c r="BP344" s="61"/>
      <c r="BQ344" s="59"/>
      <c r="BR344" s="59"/>
      <c r="BS344" s="60"/>
      <c r="BT344" s="61"/>
      <c r="BU344" s="59"/>
      <c r="BV344" s="60"/>
      <c r="BW344" s="61"/>
      <c r="BX344" s="59"/>
      <c r="BY344" s="59"/>
      <c r="BZ344" s="60"/>
    </row>
    <row r="345" spans="1:78">
      <c r="A345" s="27">
        <v>343</v>
      </c>
      <c r="B345" s="51" t="s">
        <v>1392</v>
      </c>
      <c r="C345" t="s">
        <v>85</v>
      </c>
      <c r="D345" t="s">
        <v>1393</v>
      </c>
      <c r="E345" t="s">
        <v>87</v>
      </c>
      <c r="F345" t="s">
        <v>288</v>
      </c>
      <c r="G345" t="s">
        <v>89</v>
      </c>
      <c r="H345" s="52" t="s">
        <v>1394</v>
      </c>
      <c r="I345" s="51" t="s">
        <v>89</v>
      </c>
      <c r="J345" s="64" t="s">
        <v>1395</v>
      </c>
      <c r="K345" s="28">
        <v>44711</v>
      </c>
      <c r="L345" s="58">
        <v>1</v>
      </c>
      <c r="M345" t="s">
        <v>379</v>
      </c>
      <c r="N345" t="s">
        <v>380</v>
      </c>
      <c r="O345" s="27" t="s">
        <v>93</v>
      </c>
      <c r="P345" s="51" t="s">
        <v>1208</v>
      </c>
      <c r="Q345" t="s">
        <v>1281</v>
      </c>
      <c r="R345" s="27" t="s">
        <v>1090</v>
      </c>
      <c r="S345" s="51">
        <f t="shared" si="45"/>
        <v>1</v>
      </c>
      <c r="T345">
        <f t="shared" si="46"/>
        <v>3</v>
      </c>
      <c r="U345">
        <f t="shared" si="47"/>
        <v>0</v>
      </c>
      <c r="V345">
        <f t="shared" si="48"/>
        <v>0</v>
      </c>
      <c r="W345">
        <f t="shared" si="49"/>
        <v>0</v>
      </c>
      <c r="X345">
        <f t="shared" si="50"/>
        <v>0</v>
      </c>
      <c r="Y345" s="53">
        <f t="shared" si="51"/>
        <v>4</v>
      </c>
      <c r="Z345" s="27">
        <f t="shared" si="52"/>
        <v>2</v>
      </c>
      <c r="AA345" s="51"/>
      <c r="AB345" t="s">
        <v>97</v>
      </c>
      <c r="AJ345" s="51"/>
      <c r="AZ345" t="s">
        <v>97</v>
      </c>
      <c r="BA345" t="s">
        <v>97</v>
      </c>
      <c r="BD345" t="s">
        <v>97</v>
      </c>
      <c r="BF345" s="51">
        <f t="shared" si="53"/>
        <v>1</v>
      </c>
      <c r="BG345" s="61"/>
      <c r="BP345" s="51"/>
      <c r="BT345" s="51"/>
      <c r="BW345" s="51"/>
    </row>
    <row r="346" spans="1:78">
      <c r="A346" s="27">
        <v>344</v>
      </c>
      <c r="B346" s="51" t="s">
        <v>1392</v>
      </c>
      <c r="C346" t="s">
        <v>85</v>
      </c>
      <c r="D346" t="s">
        <v>1393</v>
      </c>
      <c r="E346" t="s">
        <v>87</v>
      </c>
      <c r="F346" t="s">
        <v>288</v>
      </c>
      <c r="G346" t="s">
        <v>89</v>
      </c>
      <c r="H346" s="52" t="s">
        <v>1394</v>
      </c>
      <c r="I346" s="51" t="s">
        <v>89</v>
      </c>
      <c r="J346" s="62" t="s">
        <v>1396</v>
      </c>
      <c r="K346" s="28">
        <v>44711</v>
      </c>
      <c r="L346" s="58">
        <v>1</v>
      </c>
      <c r="M346" t="s">
        <v>379</v>
      </c>
      <c r="N346" t="s">
        <v>380</v>
      </c>
      <c r="O346" s="27" t="s">
        <v>93</v>
      </c>
      <c r="P346" s="51" t="s">
        <v>1208</v>
      </c>
      <c r="Q346" t="s">
        <v>1281</v>
      </c>
      <c r="R346" s="27" t="s">
        <v>1092</v>
      </c>
      <c r="S346" s="51">
        <f t="shared" si="45"/>
        <v>1</v>
      </c>
      <c r="T346">
        <f t="shared" si="46"/>
        <v>3</v>
      </c>
      <c r="U346">
        <f t="shared" si="47"/>
        <v>0</v>
      </c>
      <c r="V346">
        <f t="shared" si="48"/>
        <v>0</v>
      </c>
      <c r="W346">
        <f t="shared" si="49"/>
        <v>0</v>
      </c>
      <c r="X346">
        <f t="shared" si="50"/>
        <v>0</v>
      </c>
      <c r="Y346" s="53">
        <f t="shared" si="51"/>
        <v>4</v>
      </c>
      <c r="Z346" s="27">
        <f t="shared" si="52"/>
        <v>2</v>
      </c>
      <c r="AA346" s="51"/>
      <c r="AB346" t="s">
        <v>97</v>
      </c>
      <c r="AJ346" s="51"/>
      <c r="AZ346" t="s">
        <v>97</v>
      </c>
      <c r="BA346" t="s">
        <v>97</v>
      </c>
      <c r="BD346" t="s">
        <v>97</v>
      </c>
      <c r="BF346" s="51">
        <f t="shared" si="53"/>
        <v>1</v>
      </c>
      <c r="BG346" s="61"/>
      <c r="BP346" s="51"/>
      <c r="BT346" s="51"/>
      <c r="BW346" s="51"/>
    </row>
    <row r="347" spans="1:78">
      <c r="A347" s="27">
        <v>345</v>
      </c>
      <c r="B347" s="51" t="s">
        <v>1392</v>
      </c>
      <c r="C347" t="s">
        <v>85</v>
      </c>
      <c r="D347" t="s">
        <v>1397</v>
      </c>
      <c r="E347" t="s">
        <v>87</v>
      </c>
      <c r="F347" t="s">
        <v>379</v>
      </c>
      <c r="G347" t="s">
        <v>89</v>
      </c>
      <c r="H347" s="52" t="s">
        <v>1394</v>
      </c>
      <c r="I347" s="51" t="s">
        <v>89</v>
      </c>
      <c r="J347" s="64" t="s">
        <v>1398</v>
      </c>
      <c r="K347" s="28">
        <v>44837</v>
      </c>
      <c r="L347" s="58">
        <v>1</v>
      </c>
      <c r="M347" t="s">
        <v>379</v>
      </c>
      <c r="N347" t="s">
        <v>380</v>
      </c>
      <c r="O347" s="27" t="s">
        <v>93</v>
      </c>
      <c r="P347" s="51" t="s">
        <v>503</v>
      </c>
      <c r="Q347" t="s">
        <v>332</v>
      </c>
      <c r="R347" s="27" t="s">
        <v>1399</v>
      </c>
      <c r="S347" s="51">
        <f t="shared" si="45"/>
        <v>3</v>
      </c>
      <c r="T347">
        <f t="shared" si="46"/>
        <v>1</v>
      </c>
      <c r="U347">
        <f t="shared" si="47"/>
        <v>0</v>
      </c>
      <c r="V347">
        <f t="shared" si="48"/>
        <v>0</v>
      </c>
      <c r="W347">
        <f t="shared" si="49"/>
        <v>0</v>
      </c>
      <c r="X347">
        <f t="shared" si="50"/>
        <v>0</v>
      </c>
      <c r="Y347" s="53">
        <f t="shared" si="51"/>
        <v>4</v>
      </c>
      <c r="Z347" s="27">
        <f t="shared" si="52"/>
        <v>2</v>
      </c>
      <c r="AA347" s="51"/>
      <c r="AB347" t="s">
        <v>97</v>
      </c>
      <c r="AF347" t="s">
        <v>97</v>
      </c>
      <c r="AI347" s="27" t="s">
        <v>97</v>
      </c>
      <c r="AJ347" s="51"/>
      <c r="AU347" t="s">
        <v>97</v>
      </c>
      <c r="BF347" s="51">
        <f t="shared" si="53"/>
        <v>0</v>
      </c>
      <c r="BG347" s="61"/>
      <c r="BP347" s="51"/>
      <c r="BT347" s="51"/>
      <c r="BW347" s="51"/>
    </row>
    <row r="348" spans="1:78">
      <c r="A348" s="27">
        <v>346</v>
      </c>
      <c r="B348" s="51" t="s">
        <v>1480</v>
      </c>
      <c r="C348" t="s">
        <v>85</v>
      </c>
      <c r="D348" t="s">
        <v>686</v>
      </c>
      <c r="E348" t="s">
        <v>683</v>
      </c>
      <c r="F348" t="s">
        <v>433</v>
      </c>
      <c r="G348" t="s">
        <v>117</v>
      </c>
      <c r="H348" s="27" t="s">
        <v>227</v>
      </c>
      <c r="I348" s="51" t="s">
        <v>89</v>
      </c>
      <c r="J348" s="129" t="s">
        <v>687</v>
      </c>
      <c r="K348" s="28">
        <v>44027</v>
      </c>
      <c r="L348" s="28"/>
      <c r="M348" t="s">
        <v>433</v>
      </c>
      <c r="N348" t="s">
        <v>435</v>
      </c>
      <c r="O348" s="27" t="s">
        <v>296</v>
      </c>
      <c r="P348" s="51" t="s">
        <v>94</v>
      </c>
      <c r="Q348" t="s">
        <v>95</v>
      </c>
      <c r="R348" s="27" t="s">
        <v>688</v>
      </c>
      <c r="S348" s="51">
        <f t="shared" si="45"/>
        <v>0</v>
      </c>
      <c r="T348">
        <f t="shared" si="46"/>
        <v>0</v>
      </c>
      <c r="U348">
        <f t="shared" si="47"/>
        <v>0</v>
      </c>
      <c r="V348">
        <f t="shared" si="48"/>
        <v>0</v>
      </c>
      <c r="W348">
        <f t="shared" si="49"/>
        <v>0</v>
      </c>
      <c r="X348">
        <f t="shared" si="50"/>
        <v>2</v>
      </c>
      <c r="Y348" s="53">
        <f t="shared" si="51"/>
        <v>2</v>
      </c>
      <c r="Z348" s="27">
        <f t="shared" si="52"/>
        <v>1</v>
      </c>
      <c r="AA348" s="51"/>
      <c r="AJ348" s="51"/>
      <c r="BF348" s="51">
        <f t="shared" si="53"/>
        <v>0</v>
      </c>
      <c r="BG348" s="51"/>
      <c r="BP348" s="51"/>
      <c r="BT348" s="51"/>
      <c r="BW348" s="51" t="s">
        <v>97</v>
      </c>
      <c r="BY348" t="s">
        <v>97</v>
      </c>
    </row>
    <row r="349" spans="1:78">
      <c r="A349" s="27">
        <v>347</v>
      </c>
      <c r="B349" s="51" t="s">
        <v>1480</v>
      </c>
      <c r="C349" t="s">
        <v>85</v>
      </c>
      <c r="D349" t="s">
        <v>686</v>
      </c>
      <c r="E349" t="s">
        <v>683</v>
      </c>
      <c r="F349" t="s">
        <v>433</v>
      </c>
      <c r="G349" t="s">
        <v>117</v>
      </c>
      <c r="H349" s="27" t="s">
        <v>227</v>
      </c>
      <c r="I349" s="51" t="s">
        <v>89</v>
      </c>
      <c r="J349" s="129" t="s">
        <v>687</v>
      </c>
      <c r="K349" s="28">
        <v>44027</v>
      </c>
      <c r="L349" s="28"/>
      <c r="M349" t="s">
        <v>433</v>
      </c>
      <c r="N349" t="s">
        <v>435</v>
      </c>
      <c r="O349" s="27" t="s">
        <v>296</v>
      </c>
      <c r="P349" s="51" t="s">
        <v>99</v>
      </c>
      <c r="Q349" t="s">
        <v>95</v>
      </c>
      <c r="R349" s="27" t="s">
        <v>688</v>
      </c>
      <c r="S349" s="51">
        <f t="shared" si="45"/>
        <v>0</v>
      </c>
      <c r="T349">
        <f t="shared" si="46"/>
        <v>0</v>
      </c>
      <c r="U349">
        <f t="shared" si="47"/>
        <v>0</v>
      </c>
      <c r="V349">
        <f t="shared" si="48"/>
        <v>0</v>
      </c>
      <c r="W349">
        <f t="shared" si="49"/>
        <v>0</v>
      </c>
      <c r="X349">
        <f t="shared" si="50"/>
        <v>2</v>
      </c>
      <c r="Y349" s="53">
        <f t="shared" si="51"/>
        <v>2</v>
      </c>
      <c r="Z349" s="27">
        <f t="shared" si="52"/>
        <v>1</v>
      </c>
      <c r="AA349" s="51"/>
      <c r="AJ349" s="51"/>
      <c r="BF349" s="51">
        <f t="shared" si="53"/>
        <v>0</v>
      </c>
      <c r="BG349" s="51"/>
      <c r="BP349" s="51"/>
      <c r="BT349" s="51"/>
      <c r="BW349" s="51" t="s">
        <v>97</v>
      </c>
      <c r="BY349" t="s">
        <v>97</v>
      </c>
    </row>
    <row r="350" spans="1:78">
      <c r="A350" s="27">
        <v>348</v>
      </c>
      <c r="B350" s="51" t="s">
        <v>1400</v>
      </c>
      <c r="C350" t="s">
        <v>85</v>
      </c>
      <c r="D350" t="s">
        <v>271</v>
      </c>
      <c r="E350" t="s">
        <v>87</v>
      </c>
      <c r="F350" t="s">
        <v>142</v>
      </c>
      <c r="G350" t="s">
        <v>117</v>
      </c>
      <c r="H350" s="27" t="s">
        <v>227</v>
      </c>
      <c r="I350" s="51" t="s">
        <v>89</v>
      </c>
      <c r="J350" s="129" t="s">
        <v>1195</v>
      </c>
      <c r="K350" s="28">
        <v>44349</v>
      </c>
      <c r="L350" s="28"/>
      <c r="M350" t="s">
        <v>91</v>
      </c>
      <c r="N350" t="s">
        <v>92</v>
      </c>
      <c r="O350" s="27" t="s">
        <v>93</v>
      </c>
      <c r="P350" s="51" t="s">
        <v>99</v>
      </c>
      <c r="Q350" t="s">
        <v>95</v>
      </c>
      <c r="R350" s="27" t="s">
        <v>1196</v>
      </c>
      <c r="S350" s="51">
        <f t="shared" si="45"/>
        <v>2</v>
      </c>
      <c r="T350">
        <f t="shared" si="46"/>
        <v>0</v>
      </c>
      <c r="U350">
        <f t="shared" si="47"/>
        <v>0</v>
      </c>
      <c r="V350">
        <f t="shared" si="48"/>
        <v>0</v>
      </c>
      <c r="W350">
        <f t="shared" si="49"/>
        <v>0</v>
      </c>
      <c r="X350">
        <f t="shared" si="50"/>
        <v>0</v>
      </c>
      <c r="Y350" s="53">
        <f t="shared" si="51"/>
        <v>2</v>
      </c>
      <c r="Z350" s="27">
        <f t="shared" si="52"/>
        <v>1</v>
      </c>
      <c r="AA350" s="51" t="s">
        <v>97</v>
      </c>
      <c r="AF350" t="s">
        <v>97</v>
      </c>
      <c r="AJ350" s="51"/>
      <c r="BF350" s="51">
        <f t="shared" si="53"/>
        <v>0</v>
      </c>
      <c r="BG350" s="51"/>
      <c r="BP350" s="51"/>
      <c r="BT350" s="51"/>
      <c r="BW350" s="51"/>
    </row>
    <row r="351" spans="1:78">
      <c r="A351" s="27">
        <v>349</v>
      </c>
      <c r="B351" s="54" t="s">
        <v>1400</v>
      </c>
      <c r="C351" t="s">
        <v>85</v>
      </c>
      <c r="D351" t="s">
        <v>271</v>
      </c>
      <c r="E351" t="s">
        <v>87</v>
      </c>
      <c r="F351" t="s">
        <v>142</v>
      </c>
      <c r="G351" t="s">
        <v>117</v>
      </c>
      <c r="H351" s="27" t="s">
        <v>227</v>
      </c>
      <c r="I351" s="51" t="s">
        <v>89</v>
      </c>
      <c r="J351" s="129" t="s">
        <v>272</v>
      </c>
      <c r="K351" s="28">
        <v>40917</v>
      </c>
      <c r="L351" s="28"/>
      <c r="M351" t="s">
        <v>91</v>
      </c>
      <c r="N351" t="s">
        <v>92</v>
      </c>
      <c r="O351" s="27" t="s">
        <v>93</v>
      </c>
      <c r="P351" s="51" t="s">
        <v>94</v>
      </c>
      <c r="Q351" t="s">
        <v>95</v>
      </c>
      <c r="R351" s="27" t="s">
        <v>273</v>
      </c>
      <c r="S351" s="51">
        <f t="shared" si="45"/>
        <v>0</v>
      </c>
      <c r="T351">
        <f t="shared" si="46"/>
        <v>0</v>
      </c>
      <c r="U351">
        <f t="shared" si="47"/>
        <v>1</v>
      </c>
      <c r="V351">
        <f t="shared" si="48"/>
        <v>0</v>
      </c>
      <c r="W351">
        <f t="shared" si="49"/>
        <v>0</v>
      </c>
      <c r="X351">
        <f t="shared" si="50"/>
        <v>0</v>
      </c>
      <c r="Y351" s="53">
        <f t="shared" si="51"/>
        <v>1</v>
      </c>
      <c r="Z351" s="27">
        <f t="shared" si="52"/>
        <v>1</v>
      </c>
      <c r="AA351" s="51"/>
      <c r="AJ351" s="51"/>
      <c r="BF351" s="51">
        <f t="shared" si="53"/>
        <v>0</v>
      </c>
      <c r="BG351" s="51"/>
      <c r="BM351" t="s">
        <v>97</v>
      </c>
      <c r="BP351" s="51"/>
      <c r="BT351" s="51"/>
      <c r="BW351" s="51"/>
    </row>
    <row r="352" spans="1:78">
      <c r="A352" s="27">
        <v>350</v>
      </c>
      <c r="B352" s="54" t="s">
        <v>1400</v>
      </c>
      <c r="C352" t="s">
        <v>85</v>
      </c>
      <c r="D352" t="s">
        <v>271</v>
      </c>
      <c r="E352" t="s">
        <v>87</v>
      </c>
      <c r="F352" t="s">
        <v>142</v>
      </c>
      <c r="G352" t="s">
        <v>117</v>
      </c>
      <c r="H352" s="27" t="s">
        <v>227</v>
      </c>
      <c r="I352" s="51" t="s">
        <v>89</v>
      </c>
      <c r="J352" s="129" t="s">
        <v>274</v>
      </c>
      <c r="K352" s="28">
        <v>42283</v>
      </c>
      <c r="L352" s="28"/>
      <c r="M352" t="s">
        <v>91</v>
      </c>
      <c r="N352" t="s">
        <v>92</v>
      </c>
      <c r="O352" s="27" t="s">
        <v>93</v>
      </c>
      <c r="P352" s="51" t="s">
        <v>94</v>
      </c>
      <c r="Q352" t="s">
        <v>95</v>
      </c>
      <c r="R352" s="27" t="s">
        <v>275</v>
      </c>
      <c r="S352" s="51">
        <f t="shared" si="45"/>
        <v>0</v>
      </c>
      <c r="T352">
        <f t="shared" si="46"/>
        <v>0</v>
      </c>
      <c r="U352">
        <f t="shared" si="47"/>
        <v>1</v>
      </c>
      <c r="V352">
        <f t="shared" si="48"/>
        <v>0</v>
      </c>
      <c r="W352">
        <f t="shared" si="49"/>
        <v>0</v>
      </c>
      <c r="X352">
        <f t="shared" si="50"/>
        <v>0</v>
      </c>
      <c r="Y352" s="53">
        <f t="shared" si="51"/>
        <v>1</v>
      </c>
      <c r="Z352" s="27">
        <f t="shared" si="52"/>
        <v>1</v>
      </c>
      <c r="AA352" s="51"/>
      <c r="AJ352" s="51"/>
      <c r="BF352" s="51">
        <f t="shared" si="53"/>
        <v>0</v>
      </c>
      <c r="BG352" s="51"/>
      <c r="BM352" t="s">
        <v>97</v>
      </c>
      <c r="BP352" s="51"/>
      <c r="BT352" s="51"/>
      <c r="BW352" s="51"/>
    </row>
    <row r="353" spans="1:78">
      <c r="A353" s="27">
        <v>351</v>
      </c>
      <c r="B353" s="54" t="s">
        <v>1400</v>
      </c>
      <c r="C353" t="s">
        <v>85</v>
      </c>
      <c r="D353" t="s">
        <v>271</v>
      </c>
      <c r="E353" t="s">
        <v>87</v>
      </c>
      <c r="F353" t="s">
        <v>142</v>
      </c>
      <c r="G353" t="s">
        <v>117</v>
      </c>
      <c r="H353" s="27" t="s">
        <v>227</v>
      </c>
      <c r="I353" s="51" t="s">
        <v>89</v>
      </c>
      <c r="J353" s="129" t="s">
        <v>276</v>
      </c>
      <c r="K353" s="28">
        <v>43935</v>
      </c>
      <c r="L353" s="28"/>
      <c r="M353" t="s">
        <v>91</v>
      </c>
      <c r="N353" t="s">
        <v>92</v>
      </c>
      <c r="O353" s="27" t="s">
        <v>93</v>
      </c>
      <c r="P353" s="51" t="s">
        <v>99</v>
      </c>
      <c r="Q353" t="s">
        <v>95</v>
      </c>
      <c r="R353" s="27" t="s">
        <v>277</v>
      </c>
      <c r="S353" s="51">
        <f t="shared" si="45"/>
        <v>3</v>
      </c>
      <c r="T353">
        <f t="shared" si="46"/>
        <v>0</v>
      </c>
      <c r="U353">
        <f t="shared" si="47"/>
        <v>2</v>
      </c>
      <c r="V353">
        <f t="shared" si="48"/>
        <v>0</v>
      </c>
      <c r="W353">
        <f t="shared" si="49"/>
        <v>0</v>
      </c>
      <c r="X353">
        <f t="shared" si="50"/>
        <v>0</v>
      </c>
      <c r="Y353" s="53">
        <f t="shared" si="51"/>
        <v>5</v>
      </c>
      <c r="Z353" s="27">
        <f t="shared" si="52"/>
        <v>2</v>
      </c>
      <c r="AA353" s="51" t="s">
        <v>97</v>
      </c>
      <c r="AF353" t="s">
        <v>97</v>
      </c>
      <c r="AG353" t="s">
        <v>97</v>
      </c>
      <c r="AJ353" s="51"/>
      <c r="BF353" s="51">
        <f t="shared" si="53"/>
        <v>0</v>
      </c>
      <c r="BG353" s="51"/>
      <c r="BI353" t="s">
        <v>97</v>
      </c>
      <c r="BN353" t="s">
        <v>97</v>
      </c>
      <c r="BP353" s="51"/>
      <c r="BT353" s="51"/>
      <c r="BW353" s="51"/>
    </row>
    <row r="354" spans="1:78">
      <c r="A354" s="27">
        <v>352</v>
      </c>
      <c r="B354" s="54" t="s">
        <v>1400</v>
      </c>
      <c r="C354" t="s">
        <v>85</v>
      </c>
      <c r="D354" t="s">
        <v>271</v>
      </c>
      <c r="E354" t="s">
        <v>87</v>
      </c>
      <c r="F354" t="s">
        <v>142</v>
      </c>
      <c r="G354" t="s">
        <v>117</v>
      </c>
      <c r="H354" s="27" t="s">
        <v>227</v>
      </c>
      <c r="I354" s="51" t="s">
        <v>89</v>
      </c>
      <c r="J354" s="129" t="s">
        <v>278</v>
      </c>
      <c r="K354" s="28">
        <v>44046</v>
      </c>
      <c r="L354" s="28"/>
      <c r="M354" t="s">
        <v>91</v>
      </c>
      <c r="N354" t="s">
        <v>92</v>
      </c>
      <c r="O354" s="27" t="s">
        <v>93</v>
      </c>
      <c r="P354" s="51" t="s">
        <v>99</v>
      </c>
      <c r="Q354" t="s">
        <v>95</v>
      </c>
      <c r="R354" s="27" t="s">
        <v>279</v>
      </c>
      <c r="S354" s="51">
        <f t="shared" si="45"/>
        <v>2</v>
      </c>
      <c r="T354">
        <f t="shared" si="46"/>
        <v>0</v>
      </c>
      <c r="U354">
        <f t="shared" si="47"/>
        <v>0</v>
      </c>
      <c r="V354">
        <f t="shared" si="48"/>
        <v>0</v>
      </c>
      <c r="W354">
        <f t="shared" si="49"/>
        <v>0</v>
      </c>
      <c r="X354">
        <f t="shared" si="50"/>
        <v>0</v>
      </c>
      <c r="Y354" s="53">
        <f t="shared" si="51"/>
        <v>2</v>
      </c>
      <c r="Z354" s="27">
        <f t="shared" si="52"/>
        <v>1</v>
      </c>
      <c r="AA354" s="51"/>
      <c r="AH354" t="s">
        <v>97</v>
      </c>
      <c r="AI354" s="27" t="s">
        <v>97</v>
      </c>
      <c r="AJ354" s="51"/>
      <c r="BF354" s="51">
        <f t="shared" si="53"/>
        <v>0</v>
      </c>
      <c r="BG354" s="51"/>
      <c r="BP354" s="51"/>
      <c r="BT354" s="51"/>
      <c r="BW354" s="51"/>
    </row>
    <row r="355" spans="1:78">
      <c r="A355" s="27">
        <v>353</v>
      </c>
      <c r="B355" s="54" t="s">
        <v>1400</v>
      </c>
      <c r="C355" t="s">
        <v>85</v>
      </c>
      <c r="D355" t="s">
        <v>271</v>
      </c>
      <c r="E355" t="s">
        <v>87</v>
      </c>
      <c r="F355" t="s">
        <v>142</v>
      </c>
      <c r="G355" t="s">
        <v>117</v>
      </c>
      <c r="H355" s="27" t="s">
        <v>227</v>
      </c>
      <c r="I355" s="51" t="s">
        <v>89</v>
      </c>
      <c r="J355" s="129" t="s">
        <v>1195</v>
      </c>
      <c r="K355" s="28">
        <v>44349</v>
      </c>
      <c r="L355" s="28"/>
      <c r="M355" t="s">
        <v>91</v>
      </c>
      <c r="N355" t="s">
        <v>92</v>
      </c>
      <c r="O355" s="27" t="s">
        <v>93</v>
      </c>
      <c r="P355" s="51" t="s">
        <v>99</v>
      </c>
      <c r="Q355" t="s">
        <v>95</v>
      </c>
      <c r="R355" s="27" t="s">
        <v>1196</v>
      </c>
      <c r="S355" s="51">
        <f t="shared" si="45"/>
        <v>3</v>
      </c>
      <c r="T355">
        <f t="shared" si="46"/>
        <v>0</v>
      </c>
      <c r="U355">
        <f t="shared" si="47"/>
        <v>0</v>
      </c>
      <c r="V355">
        <f t="shared" si="48"/>
        <v>0</v>
      </c>
      <c r="W355">
        <f t="shared" si="49"/>
        <v>0</v>
      </c>
      <c r="X355">
        <f t="shared" si="50"/>
        <v>0</v>
      </c>
      <c r="Y355" s="53">
        <f t="shared" si="51"/>
        <v>3</v>
      </c>
      <c r="Z355" s="27">
        <f t="shared" si="52"/>
        <v>1</v>
      </c>
      <c r="AA355" s="51" t="s">
        <v>97</v>
      </c>
      <c r="AB355" t="s">
        <v>97</v>
      </c>
      <c r="AF355" t="s">
        <v>97</v>
      </c>
      <c r="AJ355" s="51"/>
      <c r="BF355" s="51">
        <f t="shared" si="53"/>
        <v>0</v>
      </c>
      <c r="BG355" s="51"/>
      <c r="BP355" s="51"/>
      <c r="BT355" s="51"/>
      <c r="BW355" s="51"/>
    </row>
    <row r="356" spans="1:78">
      <c r="A356" s="27">
        <v>354</v>
      </c>
      <c r="B356" s="54" t="s">
        <v>1400</v>
      </c>
      <c r="C356" s="55" t="s">
        <v>85</v>
      </c>
      <c r="D356" s="55" t="s">
        <v>271</v>
      </c>
      <c r="E356" s="55" t="s">
        <v>87</v>
      </c>
      <c r="F356" t="s">
        <v>142</v>
      </c>
      <c r="G356" t="s">
        <v>117</v>
      </c>
      <c r="H356" s="27" t="s">
        <v>227</v>
      </c>
      <c r="I356" s="51" t="s">
        <v>89</v>
      </c>
      <c r="J356" s="56" t="s">
        <v>1401</v>
      </c>
      <c r="K356" s="57">
        <v>44893</v>
      </c>
      <c r="L356" s="58">
        <v>1</v>
      </c>
      <c r="M356" s="59" t="s">
        <v>91</v>
      </c>
      <c r="N356" s="59" t="s">
        <v>92</v>
      </c>
      <c r="O356" s="60" t="s">
        <v>93</v>
      </c>
      <c r="P356" s="61" t="s">
        <v>1402</v>
      </c>
      <c r="Q356" s="59" t="s">
        <v>1255</v>
      </c>
      <c r="R356" s="60" t="s">
        <v>1403</v>
      </c>
      <c r="S356" s="51">
        <f t="shared" si="45"/>
        <v>0</v>
      </c>
      <c r="T356">
        <f t="shared" si="46"/>
        <v>0</v>
      </c>
      <c r="U356">
        <f t="shared" si="47"/>
        <v>3</v>
      </c>
      <c r="V356">
        <f t="shared" si="48"/>
        <v>0</v>
      </c>
      <c r="W356">
        <f t="shared" si="49"/>
        <v>0</v>
      </c>
      <c r="X356">
        <f t="shared" si="50"/>
        <v>0</v>
      </c>
      <c r="Y356" s="53">
        <f t="shared" si="51"/>
        <v>3</v>
      </c>
      <c r="Z356" s="27">
        <f t="shared" si="52"/>
        <v>1</v>
      </c>
      <c r="AA356" s="61"/>
      <c r="AB356" s="59"/>
      <c r="AC356" s="59"/>
      <c r="AD356" s="59"/>
      <c r="AE356" s="59"/>
      <c r="AF356" s="59"/>
      <c r="AG356" s="59"/>
      <c r="AH356" s="59"/>
      <c r="AI356" s="60"/>
      <c r="AJ356" s="61"/>
      <c r="AK356" s="59"/>
      <c r="AL356" s="59"/>
      <c r="AM356" s="59"/>
      <c r="AN356" s="59"/>
      <c r="AO356" s="59"/>
      <c r="AP356" s="59"/>
      <c r="AQ356" s="59"/>
      <c r="AR356" s="59"/>
      <c r="AS356" s="59"/>
      <c r="AT356" s="59"/>
      <c r="AU356" s="59"/>
      <c r="AV356" s="59"/>
      <c r="AW356" s="59"/>
      <c r="AX356" s="59"/>
      <c r="AY356" s="59"/>
      <c r="AZ356" s="59"/>
      <c r="BA356" s="59"/>
      <c r="BB356" s="59"/>
      <c r="BC356" s="59"/>
      <c r="BD356" s="59"/>
      <c r="BE356" s="60"/>
      <c r="BF356" s="51">
        <f t="shared" si="53"/>
        <v>0</v>
      </c>
      <c r="BG356" s="61"/>
      <c r="BH356" s="59"/>
      <c r="BI356" s="59"/>
      <c r="BJ356" s="59"/>
      <c r="BK356" s="59" t="s">
        <v>97</v>
      </c>
      <c r="BL356" s="59"/>
      <c r="BM356" s="59" t="s">
        <v>97</v>
      </c>
      <c r="BN356" s="59" t="s">
        <v>97</v>
      </c>
      <c r="BO356" s="60"/>
      <c r="BP356" s="61"/>
      <c r="BQ356" s="59"/>
      <c r="BR356" s="59"/>
      <c r="BS356" s="60"/>
      <c r="BT356" s="61"/>
      <c r="BU356" s="59"/>
      <c r="BV356" s="60"/>
      <c r="BW356" s="61"/>
      <c r="BX356" s="59"/>
      <c r="BY356" s="59"/>
      <c r="BZ356" s="60"/>
    </row>
    <row r="357" spans="1:78">
      <c r="A357" s="27">
        <v>355</v>
      </c>
      <c r="B357" s="54" t="s">
        <v>1400</v>
      </c>
      <c r="C357" s="55" t="s">
        <v>85</v>
      </c>
      <c r="D357" s="55" t="s">
        <v>271</v>
      </c>
      <c r="E357" s="55" t="s">
        <v>87</v>
      </c>
      <c r="F357" t="s">
        <v>142</v>
      </c>
      <c r="G357" t="s">
        <v>117</v>
      </c>
      <c r="H357" s="27" t="s">
        <v>227</v>
      </c>
      <c r="I357" s="51" t="s">
        <v>89</v>
      </c>
      <c r="J357" s="56" t="s">
        <v>1243</v>
      </c>
      <c r="K357" s="66">
        <v>44656</v>
      </c>
      <c r="L357" s="58">
        <v>1</v>
      </c>
      <c r="M357" s="59" t="s">
        <v>1252</v>
      </c>
      <c r="N357" s="59" t="s">
        <v>92</v>
      </c>
      <c r="O357" s="60" t="s">
        <v>93</v>
      </c>
      <c r="P357" s="61" t="s">
        <v>1244</v>
      </c>
      <c r="Q357" s="59" t="s">
        <v>1255</v>
      </c>
      <c r="R357" s="60" t="s">
        <v>1246</v>
      </c>
      <c r="S357" s="51">
        <f t="shared" si="45"/>
        <v>2</v>
      </c>
      <c r="T357">
        <f t="shared" si="46"/>
        <v>1</v>
      </c>
      <c r="U357">
        <f t="shared" si="47"/>
        <v>0</v>
      </c>
      <c r="V357">
        <f t="shared" si="48"/>
        <v>0</v>
      </c>
      <c r="W357">
        <f t="shared" si="49"/>
        <v>0</v>
      </c>
      <c r="X357">
        <f t="shared" si="50"/>
        <v>0</v>
      </c>
      <c r="Y357" s="53">
        <f t="shared" si="51"/>
        <v>3</v>
      </c>
      <c r="Z357" s="27">
        <f t="shared" si="52"/>
        <v>2</v>
      </c>
      <c r="AA357" s="61" t="s">
        <v>97</v>
      </c>
      <c r="AB357" s="59"/>
      <c r="AC357" s="59"/>
      <c r="AD357" s="59"/>
      <c r="AE357" s="59"/>
      <c r="AF357" s="59" t="s">
        <v>97</v>
      </c>
      <c r="AG357" s="59"/>
      <c r="AH357" s="59"/>
      <c r="AI357" s="60"/>
      <c r="AJ357" s="61"/>
      <c r="AK357" s="59"/>
      <c r="AL357" s="59"/>
      <c r="AM357" s="59" t="s">
        <v>97</v>
      </c>
      <c r="AN357" s="59"/>
      <c r="AO357" s="59"/>
      <c r="AP357" s="59"/>
      <c r="AQ357" s="59"/>
      <c r="AR357" s="59"/>
      <c r="AS357" s="59"/>
      <c r="AT357" s="59"/>
      <c r="AU357" s="59"/>
      <c r="AV357" s="59"/>
      <c r="AW357" s="59"/>
      <c r="AX357" s="59"/>
      <c r="AY357" s="59"/>
      <c r="AZ357" s="59"/>
      <c r="BA357" s="59"/>
      <c r="BB357" s="59"/>
      <c r="BC357" s="59"/>
      <c r="BD357" s="59"/>
      <c r="BE357" s="60"/>
      <c r="BF357" s="51">
        <f t="shared" si="53"/>
        <v>0</v>
      </c>
      <c r="BG357" s="61"/>
      <c r="BH357" s="59"/>
      <c r="BI357" s="59"/>
      <c r="BJ357" s="59"/>
      <c r="BK357" s="59"/>
      <c r="BL357" s="59"/>
      <c r="BM357" s="59"/>
      <c r="BN357" s="59"/>
      <c r="BO357" s="60"/>
      <c r="BP357" s="61"/>
      <c r="BQ357" s="59"/>
      <c r="BR357" s="59"/>
      <c r="BS357" s="60"/>
      <c r="BT357" s="61"/>
      <c r="BU357" s="59"/>
      <c r="BV357" s="60"/>
      <c r="BW357" s="61"/>
      <c r="BX357" s="59"/>
      <c r="BY357" s="59"/>
      <c r="BZ357" s="60"/>
    </row>
    <row r="358" spans="1:78">
      <c r="A358" s="27">
        <v>356</v>
      </c>
      <c r="B358" s="51" t="s">
        <v>1404</v>
      </c>
      <c r="C358" t="s">
        <v>85</v>
      </c>
      <c r="D358" t="s">
        <v>1405</v>
      </c>
      <c r="E358" t="s">
        <v>652</v>
      </c>
      <c r="F358" t="s">
        <v>165</v>
      </c>
      <c r="G358" t="s">
        <v>117</v>
      </c>
      <c r="H358" s="27" t="s">
        <v>227</v>
      </c>
      <c r="I358" s="51" t="s">
        <v>89</v>
      </c>
      <c r="J358" s="129" t="s">
        <v>653</v>
      </c>
      <c r="K358" s="28">
        <v>42723</v>
      </c>
      <c r="L358" s="28"/>
      <c r="M358" t="s">
        <v>379</v>
      </c>
      <c r="N358" t="s">
        <v>380</v>
      </c>
      <c r="O358" s="27" t="s">
        <v>93</v>
      </c>
      <c r="P358" s="51" t="s">
        <v>99</v>
      </c>
      <c r="Q358" t="s">
        <v>667</v>
      </c>
      <c r="R358" s="27" t="s">
        <v>654</v>
      </c>
      <c r="S358" s="51">
        <f t="shared" si="45"/>
        <v>1</v>
      </c>
      <c r="T358">
        <f t="shared" si="46"/>
        <v>1</v>
      </c>
      <c r="U358">
        <f t="shared" si="47"/>
        <v>0</v>
      </c>
      <c r="V358">
        <f t="shared" si="48"/>
        <v>1</v>
      </c>
      <c r="W358">
        <f t="shared" si="49"/>
        <v>0</v>
      </c>
      <c r="X358">
        <f t="shared" si="50"/>
        <v>0</v>
      </c>
      <c r="Y358" s="53">
        <f t="shared" si="51"/>
        <v>3</v>
      </c>
      <c r="Z358" s="27">
        <f t="shared" si="52"/>
        <v>3</v>
      </c>
      <c r="AA358" s="51" t="s">
        <v>97</v>
      </c>
      <c r="AJ358" s="51"/>
      <c r="AM358" t="s">
        <v>97</v>
      </c>
      <c r="BF358" s="51">
        <f t="shared" si="53"/>
        <v>0</v>
      </c>
      <c r="BG358" s="51"/>
      <c r="BP358" s="51"/>
      <c r="BQ358" t="s">
        <v>97</v>
      </c>
      <c r="BT358" s="51"/>
      <c r="BW358" s="51"/>
    </row>
    <row r="359" spans="1:78">
      <c r="A359" s="27">
        <v>357</v>
      </c>
      <c r="B359" s="51" t="s">
        <v>1404</v>
      </c>
      <c r="C359" t="s">
        <v>85</v>
      </c>
      <c r="D359" t="s">
        <v>1405</v>
      </c>
      <c r="E359" t="s">
        <v>652</v>
      </c>
      <c r="F359" t="s">
        <v>165</v>
      </c>
      <c r="G359" t="s">
        <v>117</v>
      </c>
      <c r="H359" s="27" t="s">
        <v>227</v>
      </c>
      <c r="I359" s="51" t="s">
        <v>89</v>
      </c>
      <c r="J359" s="129" t="s">
        <v>668</v>
      </c>
      <c r="K359" s="28">
        <v>43594</v>
      </c>
      <c r="L359" s="28"/>
      <c r="M359" t="s">
        <v>379</v>
      </c>
      <c r="N359" t="s">
        <v>380</v>
      </c>
      <c r="O359" s="27" t="s">
        <v>93</v>
      </c>
      <c r="P359" s="51" t="s">
        <v>99</v>
      </c>
      <c r="Q359" t="s">
        <v>95</v>
      </c>
      <c r="R359" s="27" t="s">
        <v>669</v>
      </c>
      <c r="S359" s="51">
        <f t="shared" si="45"/>
        <v>0</v>
      </c>
      <c r="T359">
        <f t="shared" si="46"/>
        <v>3</v>
      </c>
      <c r="U359">
        <f t="shared" si="47"/>
        <v>0</v>
      </c>
      <c r="V359">
        <f t="shared" si="48"/>
        <v>1</v>
      </c>
      <c r="W359">
        <f t="shared" si="49"/>
        <v>0</v>
      </c>
      <c r="X359">
        <f t="shared" si="50"/>
        <v>0</v>
      </c>
      <c r="Y359" s="53">
        <f t="shared" si="51"/>
        <v>4</v>
      </c>
      <c r="Z359" s="27">
        <f t="shared" si="52"/>
        <v>2</v>
      </c>
      <c r="AA359" s="51"/>
      <c r="AJ359" s="51"/>
      <c r="AK359" t="s">
        <v>97</v>
      </c>
      <c r="AL359" t="s">
        <v>97</v>
      </c>
      <c r="AM359" t="s">
        <v>97</v>
      </c>
      <c r="BF359" s="51">
        <f t="shared" si="53"/>
        <v>0</v>
      </c>
      <c r="BG359" s="51"/>
      <c r="BP359" s="51"/>
      <c r="BQ359" t="s">
        <v>97</v>
      </c>
      <c r="BT359" s="51"/>
      <c r="BW359" s="51"/>
    </row>
    <row r="360" spans="1:78">
      <c r="A360" s="27">
        <v>358</v>
      </c>
      <c r="B360" s="51" t="s">
        <v>1404</v>
      </c>
      <c r="C360" t="s">
        <v>85</v>
      </c>
      <c r="D360" t="s">
        <v>1405</v>
      </c>
      <c r="E360" t="s">
        <v>652</v>
      </c>
      <c r="F360" t="s">
        <v>165</v>
      </c>
      <c r="G360" t="s">
        <v>117</v>
      </c>
      <c r="H360" s="27" t="s">
        <v>227</v>
      </c>
      <c r="I360" s="51" t="s">
        <v>89</v>
      </c>
      <c r="J360" s="62" t="s">
        <v>1406</v>
      </c>
      <c r="K360" s="28">
        <v>40909</v>
      </c>
      <c r="L360" s="28"/>
      <c r="M360" t="s">
        <v>379</v>
      </c>
      <c r="N360" t="s">
        <v>380</v>
      </c>
      <c r="O360" s="27" t="s">
        <v>93</v>
      </c>
      <c r="P360" s="51" t="s">
        <v>1006</v>
      </c>
      <c r="Q360" t="s">
        <v>119</v>
      </c>
      <c r="R360" s="27" t="s">
        <v>778</v>
      </c>
      <c r="S360" s="51">
        <f t="shared" si="45"/>
        <v>1</v>
      </c>
      <c r="T360">
        <f t="shared" si="46"/>
        <v>3</v>
      </c>
      <c r="U360">
        <f t="shared" si="47"/>
        <v>0</v>
      </c>
      <c r="V360">
        <f t="shared" si="48"/>
        <v>0</v>
      </c>
      <c r="W360">
        <f t="shared" si="49"/>
        <v>0</v>
      </c>
      <c r="X360">
        <f t="shared" si="50"/>
        <v>0</v>
      </c>
      <c r="Y360" s="53">
        <f t="shared" si="51"/>
        <v>4</v>
      </c>
      <c r="Z360" s="27">
        <f t="shared" si="52"/>
        <v>2</v>
      </c>
      <c r="AA360" s="51"/>
      <c r="AH360" t="s">
        <v>97</v>
      </c>
      <c r="AJ360" s="51"/>
      <c r="AK360" t="s">
        <v>97</v>
      </c>
      <c r="AT360" t="s">
        <v>97</v>
      </c>
      <c r="BD360" t="s">
        <v>97</v>
      </c>
      <c r="BF360" s="51">
        <f t="shared" si="53"/>
        <v>1</v>
      </c>
      <c r="BG360" s="51"/>
      <c r="BP360" s="51"/>
      <c r="BT360" s="51"/>
      <c r="BW360" s="51"/>
    </row>
    <row r="361" spans="1:78">
      <c r="A361" s="27">
        <v>359</v>
      </c>
      <c r="B361" s="51" t="s">
        <v>1404</v>
      </c>
      <c r="C361" t="s">
        <v>85</v>
      </c>
      <c r="D361" t="s">
        <v>1405</v>
      </c>
      <c r="E361" t="s">
        <v>652</v>
      </c>
      <c r="F361" t="s">
        <v>165</v>
      </c>
      <c r="G361" t="s">
        <v>117</v>
      </c>
      <c r="H361" s="27" t="s">
        <v>227</v>
      </c>
      <c r="I361" s="51" t="s">
        <v>89</v>
      </c>
      <c r="J361" s="129" t="s">
        <v>1011</v>
      </c>
      <c r="K361" s="28">
        <v>43595</v>
      </c>
      <c r="L361" s="28"/>
      <c r="M361" t="s">
        <v>379</v>
      </c>
      <c r="N361" t="s">
        <v>380</v>
      </c>
      <c r="O361" s="27" t="s">
        <v>93</v>
      </c>
      <c r="P361" s="51" t="s">
        <v>1006</v>
      </c>
      <c r="Q361" t="s">
        <v>119</v>
      </c>
      <c r="R361" s="27" t="s">
        <v>778</v>
      </c>
      <c r="S361" s="51">
        <f t="shared" si="45"/>
        <v>0</v>
      </c>
      <c r="T361">
        <f t="shared" si="46"/>
        <v>2</v>
      </c>
      <c r="U361">
        <f t="shared" si="47"/>
        <v>0</v>
      </c>
      <c r="V361">
        <f t="shared" si="48"/>
        <v>0</v>
      </c>
      <c r="W361">
        <f t="shared" si="49"/>
        <v>0</v>
      </c>
      <c r="X361">
        <f t="shared" si="50"/>
        <v>0</v>
      </c>
      <c r="Y361" s="53">
        <f t="shared" si="51"/>
        <v>2</v>
      </c>
      <c r="Z361" s="27">
        <f t="shared" si="52"/>
        <v>1</v>
      </c>
      <c r="AA361" s="51"/>
      <c r="AJ361" s="51"/>
      <c r="AY361" t="s">
        <v>97</v>
      </c>
      <c r="BE361" s="27" t="s">
        <v>97</v>
      </c>
      <c r="BF361" s="51">
        <f t="shared" si="53"/>
        <v>1</v>
      </c>
      <c r="BG361" s="51"/>
      <c r="BP361" s="51"/>
      <c r="BT361" s="51"/>
      <c r="BW361" s="51"/>
    </row>
    <row r="362" spans="1:78">
      <c r="A362" s="27">
        <v>360</v>
      </c>
      <c r="B362" s="51" t="s">
        <v>1404</v>
      </c>
      <c r="C362" t="s">
        <v>85</v>
      </c>
      <c r="D362" t="s">
        <v>1405</v>
      </c>
      <c r="E362" t="s">
        <v>652</v>
      </c>
      <c r="F362" t="s">
        <v>165</v>
      </c>
      <c r="G362" t="s">
        <v>117</v>
      </c>
      <c r="H362" s="27" t="s">
        <v>227</v>
      </c>
      <c r="I362" s="51" t="s">
        <v>89</v>
      </c>
      <c r="J362" s="62" t="s">
        <v>1407</v>
      </c>
      <c r="K362" s="28">
        <v>40909</v>
      </c>
      <c r="L362" s="28"/>
      <c r="M362" t="s">
        <v>379</v>
      </c>
      <c r="N362" t="s">
        <v>380</v>
      </c>
      <c r="O362" s="27" t="s">
        <v>93</v>
      </c>
      <c r="P362" s="51" t="s">
        <v>1006</v>
      </c>
      <c r="Q362" t="s">
        <v>119</v>
      </c>
      <c r="R362" s="27" t="s">
        <v>902</v>
      </c>
      <c r="S362" s="51">
        <f t="shared" si="45"/>
        <v>0</v>
      </c>
      <c r="T362">
        <f t="shared" si="46"/>
        <v>2</v>
      </c>
      <c r="U362">
        <f t="shared" si="47"/>
        <v>0</v>
      </c>
      <c r="V362">
        <f t="shared" si="48"/>
        <v>0</v>
      </c>
      <c r="W362">
        <f t="shared" si="49"/>
        <v>0</v>
      </c>
      <c r="X362">
        <f t="shared" si="50"/>
        <v>0</v>
      </c>
      <c r="Y362" s="53">
        <f t="shared" si="51"/>
        <v>2</v>
      </c>
      <c r="Z362" s="27">
        <f t="shared" si="52"/>
        <v>1</v>
      </c>
      <c r="AA362" s="51"/>
      <c r="AJ362" s="51"/>
      <c r="AY362" t="s">
        <v>97</v>
      </c>
      <c r="BD362" t="s">
        <v>97</v>
      </c>
      <c r="BF362" s="51">
        <f t="shared" si="53"/>
        <v>1</v>
      </c>
      <c r="BG362" s="51"/>
      <c r="BP362" s="51"/>
      <c r="BT362" s="51"/>
      <c r="BW362" s="51"/>
    </row>
    <row r="363" spans="1:78">
      <c r="A363" s="27">
        <v>361</v>
      </c>
      <c r="B363" s="51" t="s">
        <v>1481</v>
      </c>
      <c r="C363" t="s">
        <v>85</v>
      </c>
      <c r="D363" t="s">
        <v>1408</v>
      </c>
      <c r="E363" t="s">
        <v>87</v>
      </c>
      <c r="F363" t="s">
        <v>91</v>
      </c>
      <c r="G363" t="s">
        <v>117</v>
      </c>
      <c r="H363" s="27" t="s">
        <v>227</v>
      </c>
      <c r="I363" s="51" t="s">
        <v>117</v>
      </c>
      <c r="J363" t="s">
        <v>227</v>
      </c>
      <c r="K363" s="28" t="s">
        <v>227</v>
      </c>
      <c r="L363" s="28"/>
      <c r="M363" t="s">
        <v>227</v>
      </c>
      <c r="N363" t="s">
        <v>227</v>
      </c>
      <c r="O363" s="27" t="s">
        <v>227</v>
      </c>
      <c r="P363" s="51" t="s">
        <v>227</v>
      </c>
      <c r="Q363" t="s">
        <v>227</v>
      </c>
      <c r="R363" s="27" t="s">
        <v>227</v>
      </c>
      <c r="S363" s="51">
        <f t="shared" si="45"/>
        <v>0</v>
      </c>
      <c r="T363">
        <f t="shared" si="46"/>
        <v>0</v>
      </c>
      <c r="U363">
        <f t="shared" si="47"/>
        <v>0</v>
      </c>
      <c r="V363">
        <f t="shared" si="48"/>
        <v>0</v>
      </c>
      <c r="W363">
        <f t="shared" si="49"/>
        <v>0</v>
      </c>
      <c r="X363">
        <f t="shared" si="50"/>
        <v>0</v>
      </c>
      <c r="Y363" s="53">
        <f t="shared" si="51"/>
        <v>0</v>
      </c>
      <c r="Z363" s="27">
        <f t="shared" si="52"/>
        <v>0</v>
      </c>
      <c r="AA363" s="51"/>
      <c r="AJ363" s="51"/>
      <c r="BF363" s="51">
        <f t="shared" si="53"/>
        <v>0</v>
      </c>
      <c r="BG363" s="51"/>
      <c r="BP363" s="51"/>
      <c r="BT363" s="51"/>
      <c r="BW363" s="51"/>
    </row>
    <row r="364" spans="1:78">
      <c r="A364" s="27">
        <v>362</v>
      </c>
      <c r="B364" s="51" t="s">
        <v>1409</v>
      </c>
      <c r="C364" t="s">
        <v>85</v>
      </c>
      <c r="D364" t="s">
        <v>511</v>
      </c>
      <c r="E364" t="s">
        <v>87</v>
      </c>
      <c r="F364" t="s">
        <v>91</v>
      </c>
      <c r="G364" t="s">
        <v>117</v>
      </c>
      <c r="H364" s="27" t="s">
        <v>227</v>
      </c>
      <c r="I364" s="51" t="s">
        <v>89</v>
      </c>
      <c r="J364" s="129" t="s">
        <v>512</v>
      </c>
      <c r="K364" s="28">
        <v>42093</v>
      </c>
      <c r="L364" s="28"/>
      <c r="M364" t="s">
        <v>91</v>
      </c>
      <c r="N364" t="s">
        <v>92</v>
      </c>
      <c r="O364" s="27" t="s">
        <v>93</v>
      </c>
      <c r="P364" s="51" t="s">
        <v>99</v>
      </c>
      <c r="Q364" t="s">
        <v>332</v>
      </c>
      <c r="R364" s="27" t="s">
        <v>513</v>
      </c>
      <c r="S364" s="51">
        <f t="shared" si="45"/>
        <v>3</v>
      </c>
      <c r="T364">
        <f t="shared" si="46"/>
        <v>0</v>
      </c>
      <c r="U364">
        <f t="shared" si="47"/>
        <v>0</v>
      </c>
      <c r="V364">
        <f t="shared" si="48"/>
        <v>1</v>
      </c>
      <c r="W364">
        <f t="shared" si="49"/>
        <v>0</v>
      </c>
      <c r="X364">
        <f t="shared" si="50"/>
        <v>0</v>
      </c>
      <c r="Y364" s="53">
        <f t="shared" si="51"/>
        <v>4</v>
      </c>
      <c r="Z364" s="27">
        <f t="shared" si="52"/>
        <v>2</v>
      </c>
      <c r="AA364" s="51" t="s">
        <v>97</v>
      </c>
      <c r="AB364" t="s">
        <v>97</v>
      </c>
      <c r="AH364" t="s">
        <v>97</v>
      </c>
      <c r="AJ364" s="51"/>
      <c r="BF364" s="51">
        <f t="shared" si="53"/>
        <v>0</v>
      </c>
      <c r="BG364" s="51"/>
      <c r="BP364" s="51"/>
      <c r="BS364" s="27" t="s">
        <v>97</v>
      </c>
      <c r="BT364" s="51"/>
      <c r="BW364" s="51"/>
    </row>
    <row r="365" spans="1:78">
      <c r="A365" s="27">
        <v>363</v>
      </c>
      <c r="B365" s="51" t="s">
        <v>1409</v>
      </c>
      <c r="C365" t="s">
        <v>85</v>
      </c>
      <c r="D365" t="s">
        <v>511</v>
      </c>
      <c r="E365" t="s">
        <v>87</v>
      </c>
      <c r="F365" t="s">
        <v>91</v>
      </c>
      <c r="G365" t="s">
        <v>117</v>
      </c>
      <c r="H365" s="27" t="s">
        <v>227</v>
      </c>
      <c r="I365" s="51" t="s">
        <v>89</v>
      </c>
      <c r="J365" s="129" t="s">
        <v>514</v>
      </c>
      <c r="K365" s="28">
        <v>42158</v>
      </c>
      <c r="L365" s="28"/>
      <c r="M365" t="s">
        <v>91</v>
      </c>
      <c r="N365" t="s">
        <v>92</v>
      </c>
      <c r="O365" s="27" t="s">
        <v>93</v>
      </c>
      <c r="P365" s="51" t="s">
        <v>99</v>
      </c>
      <c r="Q365" t="s">
        <v>95</v>
      </c>
      <c r="R365" s="27" t="s">
        <v>515</v>
      </c>
      <c r="S365" s="51">
        <f t="shared" si="45"/>
        <v>2</v>
      </c>
      <c r="T365">
        <f t="shared" si="46"/>
        <v>0</v>
      </c>
      <c r="U365">
        <f t="shared" si="47"/>
        <v>0</v>
      </c>
      <c r="V365">
        <f t="shared" si="48"/>
        <v>0</v>
      </c>
      <c r="W365">
        <f t="shared" si="49"/>
        <v>0</v>
      </c>
      <c r="X365">
        <f t="shared" si="50"/>
        <v>0</v>
      </c>
      <c r="Y365" s="53">
        <f t="shared" si="51"/>
        <v>2</v>
      </c>
      <c r="Z365" s="27">
        <f t="shared" si="52"/>
        <v>1</v>
      </c>
      <c r="AA365" s="51"/>
      <c r="AB365" t="s">
        <v>97</v>
      </c>
      <c r="AI365" s="27" t="s">
        <v>97</v>
      </c>
      <c r="AJ365" s="51"/>
      <c r="BF365" s="51">
        <f t="shared" si="53"/>
        <v>0</v>
      </c>
      <c r="BG365" s="51"/>
      <c r="BP365" s="51"/>
      <c r="BT365" s="51"/>
      <c r="BW365" s="51"/>
    </row>
    <row r="366" spans="1:78">
      <c r="A366" s="27">
        <v>364</v>
      </c>
      <c r="B366" s="51" t="s">
        <v>1409</v>
      </c>
      <c r="C366" t="s">
        <v>85</v>
      </c>
      <c r="D366" t="s">
        <v>511</v>
      </c>
      <c r="E366" t="s">
        <v>87</v>
      </c>
      <c r="F366" t="s">
        <v>91</v>
      </c>
      <c r="G366" t="s">
        <v>117</v>
      </c>
      <c r="H366" s="27" t="s">
        <v>227</v>
      </c>
      <c r="I366" s="51" t="s">
        <v>89</v>
      </c>
      <c r="J366" s="129" t="s">
        <v>516</v>
      </c>
      <c r="K366" s="28">
        <v>43886</v>
      </c>
      <c r="L366" s="28"/>
      <c r="M366" t="s">
        <v>91</v>
      </c>
      <c r="N366" t="s">
        <v>92</v>
      </c>
      <c r="O366" s="27" t="s">
        <v>93</v>
      </c>
      <c r="P366" s="51" t="s">
        <v>99</v>
      </c>
      <c r="Q366" t="s">
        <v>332</v>
      </c>
      <c r="R366" s="27" t="s">
        <v>517</v>
      </c>
      <c r="S366" s="51">
        <f t="shared" si="45"/>
        <v>3</v>
      </c>
      <c r="T366">
        <f t="shared" si="46"/>
        <v>1</v>
      </c>
      <c r="U366">
        <f t="shared" si="47"/>
        <v>0</v>
      </c>
      <c r="V366">
        <f t="shared" si="48"/>
        <v>0</v>
      </c>
      <c r="W366">
        <f t="shared" si="49"/>
        <v>0</v>
      </c>
      <c r="X366">
        <f t="shared" si="50"/>
        <v>0</v>
      </c>
      <c r="Y366" s="53">
        <f t="shared" si="51"/>
        <v>4</v>
      </c>
      <c r="Z366" s="27">
        <f t="shared" si="52"/>
        <v>2</v>
      </c>
      <c r="AA366" s="51" t="s">
        <v>97</v>
      </c>
      <c r="AB366" t="s">
        <v>97</v>
      </c>
      <c r="AH366" t="s">
        <v>97</v>
      </c>
      <c r="AJ366" s="51"/>
      <c r="AK366" t="s">
        <v>97</v>
      </c>
      <c r="BF366" s="51">
        <f t="shared" si="53"/>
        <v>0</v>
      </c>
      <c r="BG366" s="51"/>
      <c r="BP366" s="51"/>
      <c r="BT366" s="51"/>
      <c r="BW366" s="51"/>
    </row>
    <row r="367" spans="1:78">
      <c r="A367" s="27">
        <v>365</v>
      </c>
      <c r="B367" s="51" t="s">
        <v>1409</v>
      </c>
      <c r="C367" t="s">
        <v>85</v>
      </c>
      <c r="D367" t="s">
        <v>511</v>
      </c>
      <c r="E367" t="s">
        <v>87</v>
      </c>
      <c r="F367" t="s">
        <v>91</v>
      </c>
      <c r="G367" t="s">
        <v>117</v>
      </c>
      <c r="H367" s="27" t="s">
        <v>227</v>
      </c>
      <c r="I367" s="51" t="s">
        <v>89</v>
      </c>
      <c r="J367" s="129" t="s">
        <v>518</v>
      </c>
      <c r="K367" s="28">
        <v>44417</v>
      </c>
      <c r="L367" s="28"/>
      <c r="M367" t="s">
        <v>91</v>
      </c>
      <c r="N367" t="s">
        <v>92</v>
      </c>
      <c r="O367" s="27" t="s">
        <v>93</v>
      </c>
      <c r="P367" s="51" t="s">
        <v>519</v>
      </c>
      <c r="Q367" t="s">
        <v>332</v>
      </c>
      <c r="R367" s="27" t="s">
        <v>520</v>
      </c>
      <c r="S367" s="51">
        <f t="shared" si="45"/>
        <v>2</v>
      </c>
      <c r="T367">
        <f t="shared" si="46"/>
        <v>0</v>
      </c>
      <c r="U367">
        <f t="shared" si="47"/>
        <v>0</v>
      </c>
      <c r="V367">
        <f t="shared" si="48"/>
        <v>0</v>
      </c>
      <c r="W367">
        <f t="shared" si="49"/>
        <v>0</v>
      </c>
      <c r="X367">
        <f t="shared" si="50"/>
        <v>0</v>
      </c>
      <c r="Y367" s="53">
        <f t="shared" si="51"/>
        <v>2</v>
      </c>
      <c r="Z367" s="27">
        <f t="shared" si="52"/>
        <v>1</v>
      </c>
      <c r="AA367" s="51" t="s">
        <v>97</v>
      </c>
      <c r="AI367" s="27" t="s">
        <v>97</v>
      </c>
      <c r="AJ367" s="51"/>
      <c r="BF367" s="51">
        <f t="shared" si="53"/>
        <v>0</v>
      </c>
      <c r="BG367" s="51"/>
      <c r="BP367" s="51"/>
      <c r="BT367" s="51"/>
      <c r="BW367" s="51"/>
    </row>
    <row r="368" spans="1:78">
      <c r="A368" s="27">
        <v>366</v>
      </c>
      <c r="B368" s="51" t="s">
        <v>1409</v>
      </c>
      <c r="C368" t="s">
        <v>85</v>
      </c>
      <c r="D368" t="s">
        <v>511</v>
      </c>
      <c r="E368" t="s">
        <v>87</v>
      </c>
      <c r="F368" t="s">
        <v>91</v>
      </c>
      <c r="G368" t="s">
        <v>117</v>
      </c>
      <c r="H368" s="27" t="s">
        <v>227</v>
      </c>
      <c r="I368" s="51" t="s">
        <v>89</v>
      </c>
      <c r="J368" s="129" t="s">
        <v>521</v>
      </c>
      <c r="K368" s="28">
        <v>44549</v>
      </c>
      <c r="L368" s="28"/>
      <c r="M368" t="s">
        <v>91</v>
      </c>
      <c r="N368" t="s">
        <v>92</v>
      </c>
      <c r="O368" s="27" t="s">
        <v>93</v>
      </c>
      <c r="P368" s="51" t="s">
        <v>519</v>
      </c>
      <c r="Q368" t="s">
        <v>95</v>
      </c>
      <c r="R368" s="27" t="s">
        <v>522</v>
      </c>
      <c r="S368" s="51">
        <f t="shared" si="45"/>
        <v>2</v>
      </c>
      <c r="T368">
        <f t="shared" si="46"/>
        <v>0</v>
      </c>
      <c r="U368">
        <f t="shared" si="47"/>
        <v>0</v>
      </c>
      <c r="V368">
        <f t="shared" si="48"/>
        <v>0</v>
      </c>
      <c r="W368">
        <f t="shared" si="49"/>
        <v>0</v>
      </c>
      <c r="X368">
        <f t="shared" si="50"/>
        <v>0</v>
      </c>
      <c r="Y368" s="53">
        <f t="shared" si="51"/>
        <v>2</v>
      </c>
      <c r="Z368" s="27">
        <f t="shared" si="52"/>
        <v>1</v>
      </c>
      <c r="AA368" s="51" t="s">
        <v>97</v>
      </c>
      <c r="AB368" t="s">
        <v>97</v>
      </c>
      <c r="AJ368" s="51"/>
      <c r="BF368" s="51">
        <f t="shared" si="53"/>
        <v>0</v>
      </c>
      <c r="BG368" s="51"/>
      <c r="BP368" s="51"/>
      <c r="BT368" s="51"/>
      <c r="BW368" s="51"/>
    </row>
    <row r="369" spans="1:75">
      <c r="A369" s="27">
        <v>367</v>
      </c>
      <c r="B369" s="51" t="s">
        <v>1409</v>
      </c>
      <c r="C369" t="s">
        <v>85</v>
      </c>
      <c r="D369" t="s">
        <v>511</v>
      </c>
      <c r="E369" t="s">
        <v>87</v>
      </c>
      <c r="F369" t="s">
        <v>91</v>
      </c>
      <c r="G369" t="s">
        <v>117</v>
      </c>
      <c r="H369" s="27" t="s">
        <v>227</v>
      </c>
      <c r="I369" s="51" t="s">
        <v>89</v>
      </c>
      <c r="J369" s="129" t="s">
        <v>523</v>
      </c>
      <c r="K369" s="28">
        <v>44426</v>
      </c>
      <c r="L369" s="28"/>
      <c r="M369" t="s">
        <v>91</v>
      </c>
      <c r="N369" t="s">
        <v>92</v>
      </c>
      <c r="O369" s="27" t="s">
        <v>93</v>
      </c>
      <c r="P369" s="51" t="s">
        <v>519</v>
      </c>
      <c r="Q369" t="s">
        <v>95</v>
      </c>
      <c r="R369" s="27" t="s">
        <v>524</v>
      </c>
      <c r="S369" s="51">
        <f t="shared" si="45"/>
        <v>1</v>
      </c>
      <c r="T369">
        <f t="shared" si="46"/>
        <v>0</v>
      </c>
      <c r="U369">
        <f t="shared" si="47"/>
        <v>0</v>
      </c>
      <c r="V369">
        <f t="shared" si="48"/>
        <v>0</v>
      </c>
      <c r="W369">
        <f t="shared" si="49"/>
        <v>1</v>
      </c>
      <c r="X369">
        <f t="shared" si="50"/>
        <v>0</v>
      </c>
      <c r="Y369" s="53">
        <f t="shared" si="51"/>
        <v>2</v>
      </c>
      <c r="Z369" s="27">
        <f t="shared" si="52"/>
        <v>2</v>
      </c>
      <c r="AA369" s="51"/>
      <c r="AD369" t="s">
        <v>97</v>
      </c>
      <c r="AJ369" s="51"/>
      <c r="BF369" s="51">
        <f t="shared" si="53"/>
        <v>0</v>
      </c>
      <c r="BG369" s="51"/>
      <c r="BP369" s="51"/>
      <c r="BT369" s="51"/>
      <c r="BU369" t="s">
        <v>97</v>
      </c>
      <c r="BW369" s="51"/>
    </row>
    <row r="370" spans="1:75">
      <c r="A370" s="27">
        <v>368</v>
      </c>
      <c r="B370" s="51" t="s">
        <v>1409</v>
      </c>
      <c r="C370" t="s">
        <v>85</v>
      </c>
      <c r="D370" t="s">
        <v>511</v>
      </c>
      <c r="E370" t="s">
        <v>87</v>
      </c>
      <c r="F370" t="s">
        <v>91</v>
      </c>
      <c r="G370" t="s">
        <v>117</v>
      </c>
      <c r="H370" s="27" t="s">
        <v>227</v>
      </c>
      <c r="I370" s="51" t="s">
        <v>89</v>
      </c>
      <c r="J370" s="129" t="s">
        <v>1410</v>
      </c>
      <c r="K370" s="28">
        <v>40455</v>
      </c>
      <c r="L370" s="28"/>
      <c r="M370" t="s">
        <v>91</v>
      </c>
      <c r="N370" t="s">
        <v>92</v>
      </c>
      <c r="O370" s="27" t="s">
        <v>93</v>
      </c>
      <c r="P370" s="51" t="s">
        <v>987</v>
      </c>
      <c r="Q370" t="s">
        <v>119</v>
      </c>
      <c r="R370" s="27" t="s">
        <v>988</v>
      </c>
      <c r="S370" s="51">
        <f t="shared" si="45"/>
        <v>2</v>
      </c>
      <c r="T370">
        <f t="shared" si="46"/>
        <v>2</v>
      </c>
      <c r="U370">
        <f t="shared" si="47"/>
        <v>0</v>
      </c>
      <c r="V370">
        <f t="shared" si="48"/>
        <v>0</v>
      </c>
      <c r="W370">
        <f t="shared" si="49"/>
        <v>0</v>
      </c>
      <c r="X370">
        <f t="shared" si="50"/>
        <v>0</v>
      </c>
      <c r="Y370" s="53">
        <f t="shared" si="51"/>
        <v>4</v>
      </c>
      <c r="Z370" s="27">
        <f t="shared" si="52"/>
        <v>2</v>
      </c>
      <c r="AA370" s="51"/>
      <c r="AB370" t="s">
        <v>97</v>
      </c>
      <c r="AI370" s="27" t="s">
        <v>97</v>
      </c>
      <c r="AJ370" s="51"/>
      <c r="BB370" t="s">
        <v>97</v>
      </c>
      <c r="BE370" s="27" t="s">
        <v>97</v>
      </c>
      <c r="BF370" s="51">
        <f t="shared" si="53"/>
        <v>1</v>
      </c>
      <c r="BG370" s="51"/>
      <c r="BP370" s="51"/>
      <c r="BT370" s="51"/>
      <c r="BW370" s="51"/>
    </row>
    <row r="371" spans="1:75">
      <c r="A371" s="27">
        <v>369</v>
      </c>
      <c r="B371" s="51" t="s">
        <v>1409</v>
      </c>
      <c r="C371" t="s">
        <v>85</v>
      </c>
      <c r="D371" t="s">
        <v>511</v>
      </c>
      <c r="E371" t="s">
        <v>87</v>
      </c>
      <c r="F371" t="s">
        <v>91</v>
      </c>
      <c r="G371" t="s">
        <v>117</v>
      </c>
      <c r="H371" s="27" t="s">
        <v>227</v>
      </c>
      <c r="I371" s="51" t="s">
        <v>89</v>
      </c>
      <c r="J371" s="129" t="s">
        <v>1410</v>
      </c>
      <c r="K371" s="28">
        <v>40455</v>
      </c>
      <c r="L371" s="28"/>
      <c r="M371" t="s">
        <v>91</v>
      </c>
      <c r="N371" t="s">
        <v>92</v>
      </c>
      <c r="O371" s="27" t="s">
        <v>93</v>
      </c>
      <c r="P371" s="51" t="s">
        <v>987</v>
      </c>
      <c r="Q371" t="s">
        <v>119</v>
      </c>
      <c r="R371" s="27" t="s">
        <v>989</v>
      </c>
      <c r="S371" s="51">
        <f t="shared" si="45"/>
        <v>0</v>
      </c>
      <c r="T371">
        <f t="shared" si="46"/>
        <v>2</v>
      </c>
      <c r="U371">
        <f t="shared" si="47"/>
        <v>0</v>
      </c>
      <c r="V371">
        <f t="shared" si="48"/>
        <v>0</v>
      </c>
      <c r="W371">
        <f t="shared" si="49"/>
        <v>0</v>
      </c>
      <c r="X371">
        <f t="shared" si="50"/>
        <v>0</v>
      </c>
      <c r="Y371" s="53">
        <f t="shared" si="51"/>
        <v>2</v>
      </c>
      <c r="Z371" s="27">
        <f t="shared" si="52"/>
        <v>1</v>
      </c>
      <c r="AA371" s="51"/>
      <c r="AJ371" s="51"/>
      <c r="BB371" t="s">
        <v>97</v>
      </c>
      <c r="BE371" s="27" t="s">
        <v>97</v>
      </c>
      <c r="BF371" s="51">
        <f t="shared" si="53"/>
        <v>1</v>
      </c>
      <c r="BG371" s="51"/>
      <c r="BP371" s="51"/>
      <c r="BT371" s="51"/>
      <c r="BW371" s="51"/>
    </row>
    <row r="372" spans="1:75">
      <c r="A372" s="27">
        <v>370</v>
      </c>
      <c r="B372" s="51" t="s">
        <v>1409</v>
      </c>
      <c r="C372" t="s">
        <v>85</v>
      </c>
      <c r="D372" t="s">
        <v>511</v>
      </c>
      <c r="E372" t="s">
        <v>87</v>
      </c>
      <c r="F372" t="s">
        <v>91</v>
      </c>
      <c r="G372" t="s">
        <v>117</v>
      </c>
      <c r="H372" s="27" t="s">
        <v>227</v>
      </c>
      <c r="I372" s="51" t="s">
        <v>89</v>
      </c>
      <c r="J372" s="129" t="s">
        <v>1410</v>
      </c>
      <c r="K372" s="28">
        <v>40455</v>
      </c>
      <c r="L372" s="28"/>
      <c r="M372" t="s">
        <v>91</v>
      </c>
      <c r="N372" t="s">
        <v>92</v>
      </c>
      <c r="O372" s="27" t="s">
        <v>93</v>
      </c>
      <c r="P372" s="51" t="s">
        <v>987</v>
      </c>
      <c r="Q372" t="s">
        <v>119</v>
      </c>
      <c r="R372" s="27" t="s">
        <v>990</v>
      </c>
      <c r="S372" s="51">
        <f t="shared" si="45"/>
        <v>0</v>
      </c>
      <c r="T372">
        <f t="shared" si="46"/>
        <v>2</v>
      </c>
      <c r="U372">
        <f t="shared" si="47"/>
        <v>0</v>
      </c>
      <c r="V372">
        <f t="shared" si="48"/>
        <v>0</v>
      </c>
      <c r="W372">
        <f t="shared" si="49"/>
        <v>0</v>
      </c>
      <c r="X372">
        <f t="shared" si="50"/>
        <v>0</v>
      </c>
      <c r="Y372" s="53">
        <f t="shared" si="51"/>
        <v>2</v>
      </c>
      <c r="Z372" s="27">
        <f t="shared" si="52"/>
        <v>1</v>
      </c>
      <c r="AA372" s="51"/>
      <c r="AJ372" s="51"/>
      <c r="BB372" t="s">
        <v>97</v>
      </c>
      <c r="BE372" s="27" t="s">
        <v>97</v>
      </c>
      <c r="BF372" s="51">
        <f t="shared" si="53"/>
        <v>1</v>
      </c>
      <c r="BG372" s="51"/>
      <c r="BP372" s="51"/>
      <c r="BT372" s="51"/>
      <c r="BW372" s="51"/>
    </row>
    <row r="373" spans="1:75">
      <c r="A373" s="27">
        <v>371</v>
      </c>
      <c r="B373" s="51" t="s">
        <v>1409</v>
      </c>
      <c r="C373" t="s">
        <v>85</v>
      </c>
      <c r="D373" t="s">
        <v>511</v>
      </c>
      <c r="E373" t="s">
        <v>87</v>
      </c>
      <c r="F373" t="s">
        <v>91</v>
      </c>
      <c r="G373" t="s">
        <v>117</v>
      </c>
      <c r="H373" s="27" t="s">
        <v>227</v>
      </c>
      <c r="I373" s="51" t="s">
        <v>89</v>
      </c>
      <c r="J373" s="62" t="s">
        <v>1410</v>
      </c>
      <c r="K373" s="28">
        <v>40455</v>
      </c>
      <c r="L373" s="28"/>
      <c r="M373" t="s">
        <v>91</v>
      </c>
      <c r="N373" t="s">
        <v>92</v>
      </c>
      <c r="O373" s="27" t="s">
        <v>93</v>
      </c>
      <c r="P373" s="51" t="s">
        <v>987</v>
      </c>
      <c r="Q373" t="s">
        <v>119</v>
      </c>
      <c r="R373" s="27" t="s">
        <v>991</v>
      </c>
      <c r="S373" s="51">
        <f t="shared" si="45"/>
        <v>0</v>
      </c>
      <c r="T373">
        <f t="shared" si="46"/>
        <v>2</v>
      </c>
      <c r="U373">
        <f t="shared" si="47"/>
        <v>0</v>
      </c>
      <c r="V373">
        <f t="shared" si="48"/>
        <v>0</v>
      </c>
      <c r="W373">
        <f t="shared" si="49"/>
        <v>0</v>
      </c>
      <c r="X373">
        <f t="shared" si="50"/>
        <v>0</v>
      </c>
      <c r="Y373" s="53">
        <f t="shared" si="51"/>
        <v>2</v>
      </c>
      <c r="Z373" s="27">
        <f t="shared" si="52"/>
        <v>1</v>
      </c>
      <c r="AA373" s="51"/>
      <c r="AJ373" s="51"/>
      <c r="BB373" t="s">
        <v>97</v>
      </c>
      <c r="BE373" s="27" t="s">
        <v>97</v>
      </c>
      <c r="BF373" s="51">
        <f t="shared" si="53"/>
        <v>1</v>
      </c>
      <c r="BG373" s="51"/>
      <c r="BP373" s="51"/>
      <c r="BT373" s="51"/>
      <c r="BW373" s="51"/>
    </row>
    <row r="374" spans="1:75">
      <c r="A374" s="27">
        <v>372</v>
      </c>
      <c r="B374" s="51" t="s">
        <v>1409</v>
      </c>
      <c r="C374" t="s">
        <v>85</v>
      </c>
      <c r="D374" t="s">
        <v>511</v>
      </c>
      <c r="E374" t="s">
        <v>87</v>
      </c>
      <c r="F374" t="s">
        <v>91</v>
      </c>
      <c r="G374" t="s">
        <v>117</v>
      </c>
      <c r="H374" s="27" t="s">
        <v>227</v>
      </c>
      <c r="I374" s="51" t="s">
        <v>89</v>
      </c>
      <c r="J374" s="129" t="s">
        <v>1410</v>
      </c>
      <c r="K374" s="28">
        <v>40455</v>
      </c>
      <c r="L374" s="28"/>
      <c r="M374" t="s">
        <v>91</v>
      </c>
      <c r="N374" t="s">
        <v>92</v>
      </c>
      <c r="O374" s="27" t="s">
        <v>93</v>
      </c>
      <c r="P374" s="51" t="s">
        <v>987</v>
      </c>
      <c r="Q374" t="s">
        <v>119</v>
      </c>
      <c r="R374" s="27" t="s">
        <v>992</v>
      </c>
      <c r="S374" s="51">
        <f t="shared" si="45"/>
        <v>0</v>
      </c>
      <c r="T374">
        <f t="shared" si="46"/>
        <v>2</v>
      </c>
      <c r="U374">
        <f t="shared" si="47"/>
        <v>0</v>
      </c>
      <c r="V374">
        <f t="shared" si="48"/>
        <v>0</v>
      </c>
      <c r="W374">
        <f t="shared" si="49"/>
        <v>0</v>
      </c>
      <c r="X374">
        <f t="shared" si="50"/>
        <v>0</v>
      </c>
      <c r="Y374" s="53">
        <f t="shared" si="51"/>
        <v>2</v>
      </c>
      <c r="Z374" s="27">
        <f t="shared" si="52"/>
        <v>1</v>
      </c>
      <c r="AA374" s="51"/>
      <c r="AJ374" s="51"/>
      <c r="BB374" t="s">
        <v>97</v>
      </c>
      <c r="BE374" s="27" t="s">
        <v>97</v>
      </c>
      <c r="BF374" s="51">
        <f t="shared" si="53"/>
        <v>1</v>
      </c>
      <c r="BG374" s="51"/>
      <c r="BP374" s="51"/>
      <c r="BT374" s="51"/>
      <c r="BW374" s="51"/>
    </row>
    <row r="375" spans="1:75">
      <c r="A375" s="27">
        <v>373</v>
      </c>
      <c r="B375" s="51" t="s">
        <v>1409</v>
      </c>
      <c r="C375" t="s">
        <v>85</v>
      </c>
      <c r="D375" t="s">
        <v>511</v>
      </c>
      <c r="E375" t="s">
        <v>87</v>
      </c>
      <c r="F375" t="s">
        <v>91</v>
      </c>
      <c r="G375" t="s">
        <v>117</v>
      </c>
      <c r="H375" s="27" t="s">
        <v>227</v>
      </c>
      <c r="I375" s="51" t="s">
        <v>89</v>
      </c>
      <c r="J375" s="129" t="s">
        <v>993</v>
      </c>
      <c r="K375" s="28">
        <v>42127</v>
      </c>
      <c r="L375" s="28"/>
      <c r="M375" t="s">
        <v>91</v>
      </c>
      <c r="N375" t="s">
        <v>92</v>
      </c>
      <c r="O375" s="27" t="s">
        <v>93</v>
      </c>
      <c r="P375" s="51" t="s">
        <v>99</v>
      </c>
      <c r="Q375" t="s">
        <v>119</v>
      </c>
      <c r="R375" s="27" t="s">
        <v>778</v>
      </c>
      <c r="S375" s="51">
        <f t="shared" si="45"/>
        <v>0</v>
      </c>
      <c r="T375">
        <f t="shared" si="46"/>
        <v>5</v>
      </c>
      <c r="U375">
        <f t="shared" si="47"/>
        <v>0</v>
      </c>
      <c r="V375">
        <f t="shared" si="48"/>
        <v>0</v>
      </c>
      <c r="W375">
        <f t="shared" si="49"/>
        <v>0</v>
      </c>
      <c r="X375">
        <f t="shared" si="50"/>
        <v>0</v>
      </c>
      <c r="Y375" s="53">
        <f t="shared" si="51"/>
        <v>5</v>
      </c>
      <c r="Z375" s="27">
        <f t="shared" si="52"/>
        <v>1</v>
      </c>
      <c r="AA375" s="51"/>
      <c r="AJ375" s="51"/>
      <c r="AK375" t="s">
        <v>97</v>
      </c>
      <c r="AU375" t="s">
        <v>97</v>
      </c>
      <c r="AY375" t="s">
        <v>97</v>
      </c>
      <c r="BA375" t="s">
        <v>97</v>
      </c>
      <c r="BD375" t="s">
        <v>97</v>
      </c>
      <c r="BF375" s="51">
        <f t="shared" si="53"/>
        <v>1</v>
      </c>
      <c r="BG375" s="51"/>
      <c r="BP375" s="51"/>
      <c r="BT375" s="51"/>
      <c r="BW375" s="51"/>
    </row>
    <row r="376" spans="1:75">
      <c r="A376" s="27">
        <v>374</v>
      </c>
      <c r="B376" s="51" t="s">
        <v>1409</v>
      </c>
      <c r="C376" t="s">
        <v>85</v>
      </c>
      <c r="D376" t="s">
        <v>511</v>
      </c>
      <c r="E376" t="s">
        <v>87</v>
      </c>
      <c r="F376" t="s">
        <v>91</v>
      </c>
      <c r="G376" t="s">
        <v>117</v>
      </c>
      <c r="H376" s="27" t="s">
        <v>227</v>
      </c>
      <c r="I376" s="51" t="s">
        <v>89</v>
      </c>
      <c r="J376" s="129" t="s">
        <v>994</v>
      </c>
      <c r="K376" s="28">
        <v>42127</v>
      </c>
      <c r="L376" s="28"/>
      <c r="M376" t="s">
        <v>91</v>
      </c>
      <c r="N376" t="s">
        <v>92</v>
      </c>
      <c r="O376" s="27" t="s">
        <v>93</v>
      </c>
      <c r="P376" s="51" t="s">
        <v>99</v>
      </c>
      <c r="Q376" t="s">
        <v>119</v>
      </c>
      <c r="R376" s="27" t="s">
        <v>995</v>
      </c>
      <c r="S376" s="51">
        <f t="shared" si="45"/>
        <v>0</v>
      </c>
      <c r="T376">
        <f t="shared" si="46"/>
        <v>2</v>
      </c>
      <c r="U376">
        <f t="shared" si="47"/>
        <v>0</v>
      </c>
      <c r="V376">
        <f t="shared" si="48"/>
        <v>0</v>
      </c>
      <c r="W376">
        <f t="shared" si="49"/>
        <v>0</v>
      </c>
      <c r="X376">
        <f t="shared" si="50"/>
        <v>0</v>
      </c>
      <c r="Y376" s="53">
        <f t="shared" si="51"/>
        <v>2</v>
      </c>
      <c r="Z376" s="27">
        <f t="shared" si="52"/>
        <v>1</v>
      </c>
      <c r="AA376" s="51"/>
      <c r="AJ376" s="51"/>
      <c r="AT376" t="s">
        <v>97</v>
      </c>
      <c r="BD376" t="s">
        <v>97</v>
      </c>
      <c r="BF376" s="51">
        <f t="shared" si="53"/>
        <v>1</v>
      </c>
      <c r="BG376" s="51"/>
      <c r="BP376" s="51"/>
      <c r="BT376" s="51"/>
      <c r="BW376" s="51"/>
    </row>
    <row r="377" spans="1:75">
      <c r="A377" s="27">
        <v>375</v>
      </c>
      <c r="B377" s="51" t="s">
        <v>1409</v>
      </c>
      <c r="C377" t="s">
        <v>85</v>
      </c>
      <c r="D377" t="s">
        <v>511</v>
      </c>
      <c r="E377" t="s">
        <v>87</v>
      </c>
      <c r="F377" t="s">
        <v>91</v>
      </c>
      <c r="G377" t="s">
        <v>117</v>
      </c>
      <c r="H377" s="27" t="s">
        <v>227</v>
      </c>
      <c r="I377" s="51" t="s">
        <v>89</v>
      </c>
      <c r="J377" s="129" t="s">
        <v>996</v>
      </c>
      <c r="K377" s="28">
        <v>42127</v>
      </c>
      <c r="L377" s="28"/>
      <c r="M377" t="s">
        <v>91</v>
      </c>
      <c r="N377" t="s">
        <v>92</v>
      </c>
      <c r="O377" s="27" t="s">
        <v>93</v>
      </c>
      <c r="P377" s="51" t="s">
        <v>99</v>
      </c>
      <c r="Q377" t="s">
        <v>119</v>
      </c>
      <c r="R377" s="27" t="s">
        <v>997</v>
      </c>
      <c r="S377" s="51">
        <f t="shared" si="45"/>
        <v>0</v>
      </c>
      <c r="T377">
        <f t="shared" si="46"/>
        <v>2</v>
      </c>
      <c r="U377">
        <f t="shared" si="47"/>
        <v>0</v>
      </c>
      <c r="V377">
        <f t="shared" si="48"/>
        <v>0</v>
      </c>
      <c r="W377">
        <f t="shared" si="49"/>
        <v>0</v>
      </c>
      <c r="X377">
        <f t="shared" si="50"/>
        <v>0</v>
      </c>
      <c r="Y377" s="53">
        <f t="shared" si="51"/>
        <v>2</v>
      </c>
      <c r="Z377" s="27">
        <f t="shared" si="52"/>
        <v>1</v>
      </c>
      <c r="AA377" s="51"/>
      <c r="AJ377" s="51"/>
      <c r="AT377" t="s">
        <v>97</v>
      </c>
      <c r="BD377" t="s">
        <v>97</v>
      </c>
      <c r="BF377" s="51">
        <f t="shared" si="53"/>
        <v>1</v>
      </c>
      <c r="BG377" s="51"/>
      <c r="BP377" s="51"/>
      <c r="BT377" s="51"/>
      <c r="BW377" s="51"/>
    </row>
    <row r="378" spans="1:75">
      <c r="A378" s="27">
        <v>376</v>
      </c>
      <c r="B378" s="51" t="s">
        <v>1409</v>
      </c>
      <c r="C378" t="s">
        <v>85</v>
      </c>
      <c r="D378" t="s">
        <v>511</v>
      </c>
      <c r="E378" t="s">
        <v>87</v>
      </c>
      <c r="F378" t="s">
        <v>91</v>
      </c>
      <c r="G378" t="s">
        <v>117</v>
      </c>
      <c r="H378" s="27" t="s">
        <v>227</v>
      </c>
      <c r="I378" s="51" t="s">
        <v>89</v>
      </c>
      <c r="J378" s="129" t="s">
        <v>998</v>
      </c>
      <c r="K378" s="28">
        <v>42127</v>
      </c>
      <c r="L378" s="28"/>
      <c r="M378" t="s">
        <v>91</v>
      </c>
      <c r="N378" t="s">
        <v>92</v>
      </c>
      <c r="O378" s="27" t="s">
        <v>93</v>
      </c>
      <c r="P378" s="51" t="s">
        <v>99</v>
      </c>
      <c r="Q378" t="s">
        <v>119</v>
      </c>
      <c r="R378" s="27" t="s">
        <v>999</v>
      </c>
      <c r="S378" s="51">
        <f t="shared" si="45"/>
        <v>0</v>
      </c>
      <c r="T378">
        <f t="shared" si="46"/>
        <v>2</v>
      </c>
      <c r="U378">
        <f t="shared" si="47"/>
        <v>0</v>
      </c>
      <c r="V378">
        <f t="shared" si="48"/>
        <v>0</v>
      </c>
      <c r="W378">
        <f t="shared" si="49"/>
        <v>0</v>
      </c>
      <c r="X378">
        <f t="shared" si="50"/>
        <v>0</v>
      </c>
      <c r="Y378" s="53">
        <f t="shared" si="51"/>
        <v>2</v>
      </c>
      <c r="Z378" s="27">
        <f t="shared" si="52"/>
        <v>1</v>
      </c>
      <c r="AA378" s="51"/>
      <c r="AJ378" s="51"/>
      <c r="AT378" t="s">
        <v>97</v>
      </c>
      <c r="BD378" t="s">
        <v>97</v>
      </c>
      <c r="BF378" s="51">
        <f t="shared" si="53"/>
        <v>1</v>
      </c>
      <c r="BG378" s="51"/>
      <c r="BP378" s="51"/>
      <c r="BT378" s="51"/>
      <c r="BW378" s="51"/>
    </row>
    <row r="379" spans="1:75">
      <c r="A379" s="27">
        <v>377</v>
      </c>
      <c r="B379" s="51" t="s">
        <v>1409</v>
      </c>
      <c r="C379" t="s">
        <v>85</v>
      </c>
      <c r="D379" t="s">
        <v>511</v>
      </c>
      <c r="E379" t="s">
        <v>87</v>
      </c>
      <c r="F379" t="s">
        <v>91</v>
      </c>
      <c r="G379" t="s">
        <v>117</v>
      </c>
      <c r="H379" s="27" t="s">
        <v>227</v>
      </c>
      <c r="I379" s="51" t="s">
        <v>89</v>
      </c>
      <c r="J379" s="129" t="s">
        <v>1000</v>
      </c>
      <c r="K379" s="28">
        <v>42127</v>
      </c>
      <c r="L379" s="28"/>
      <c r="M379" t="s">
        <v>91</v>
      </c>
      <c r="N379" t="s">
        <v>92</v>
      </c>
      <c r="O379" s="27" t="s">
        <v>93</v>
      </c>
      <c r="P379" s="51" t="s">
        <v>99</v>
      </c>
      <c r="Q379" t="s">
        <v>119</v>
      </c>
      <c r="R379" s="27" t="s">
        <v>1001</v>
      </c>
      <c r="S379" s="51">
        <f t="shared" si="45"/>
        <v>0</v>
      </c>
      <c r="T379">
        <f t="shared" si="46"/>
        <v>2</v>
      </c>
      <c r="U379">
        <f t="shared" si="47"/>
        <v>0</v>
      </c>
      <c r="V379">
        <f t="shared" si="48"/>
        <v>0</v>
      </c>
      <c r="W379">
        <f t="shared" si="49"/>
        <v>0</v>
      </c>
      <c r="X379">
        <f t="shared" si="50"/>
        <v>0</v>
      </c>
      <c r="Y379" s="53">
        <f t="shared" si="51"/>
        <v>2</v>
      </c>
      <c r="Z379" s="27">
        <f t="shared" si="52"/>
        <v>1</v>
      </c>
      <c r="AA379" s="51"/>
      <c r="AJ379" s="51"/>
      <c r="AT379" t="s">
        <v>97</v>
      </c>
      <c r="BD379" t="s">
        <v>97</v>
      </c>
      <c r="BF379" s="51">
        <f t="shared" si="53"/>
        <v>1</v>
      </c>
      <c r="BG379" s="51"/>
      <c r="BP379" s="51"/>
      <c r="BT379" s="51"/>
      <c r="BW379" s="51"/>
    </row>
    <row r="380" spans="1:75">
      <c r="A380" s="27">
        <v>378</v>
      </c>
      <c r="B380" s="51" t="s">
        <v>1409</v>
      </c>
      <c r="C380" t="s">
        <v>85</v>
      </c>
      <c r="D380" t="s">
        <v>511</v>
      </c>
      <c r="E380" t="s">
        <v>87</v>
      </c>
      <c r="F380" t="s">
        <v>91</v>
      </c>
      <c r="G380" t="s">
        <v>117</v>
      </c>
      <c r="H380" s="27" t="s">
        <v>227</v>
      </c>
      <c r="I380" s="51" t="s">
        <v>89</v>
      </c>
      <c r="J380" s="129" t="s">
        <v>1002</v>
      </c>
      <c r="K380" s="28">
        <v>42127</v>
      </c>
      <c r="L380" s="28"/>
      <c r="M380" t="s">
        <v>91</v>
      </c>
      <c r="N380" t="s">
        <v>92</v>
      </c>
      <c r="O380" s="27" t="s">
        <v>93</v>
      </c>
      <c r="P380" s="51" t="s">
        <v>99</v>
      </c>
      <c r="Q380" t="s">
        <v>119</v>
      </c>
      <c r="R380" s="27" t="s">
        <v>1003</v>
      </c>
      <c r="S380" s="51">
        <f t="shared" si="45"/>
        <v>0</v>
      </c>
      <c r="T380">
        <f t="shared" si="46"/>
        <v>2</v>
      </c>
      <c r="U380">
        <f t="shared" si="47"/>
        <v>0</v>
      </c>
      <c r="V380">
        <f t="shared" si="48"/>
        <v>0</v>
      </c>
      <c r="W380">
        <f t="shared" si="49"/>
        <v>0</v>
      </c>
      <c r="X380">
        <f t="shared" si="50"/>
        <v>0</v>
      </c>
      <c r="Y380" s="53">
        <f t="shared" si="51"/>
        <v>2</v>
      </c>
      <c r="Z380" s="27">
        <f t="shared" si="52"/>
        <v>1</v>
      </c>
      <c r="AA380" s="51"/>
      <c r="AJ380" s="51"/>
      <c r="AT380" t="s">
        <v>97</v>
      </c>
      <c r="BD380" t="s">
        <v>97</v>
      </c>
      <c r="BF380" s="51">
        <f t="shared" si="53"/>
        <v>1</v>
      </c>
      <c r="BG380" s="51"/>
      <c r="BP380" s="51"/>
      <c r="BT380" s="51"/>
      <c r="BW380" s="51"/>
    </row>
    <row r="381" spans="1:75">
      <c r="A381" s="27">
        <v>379</v>
      </c>
      <c r="B381" s="51" t="s">
        <v>1409</v>
      </c>
      <c r="C381" t="s">
        <v>85</v>
      </c>
      <c r="D381" t="s">
        <v>511</v>
      </c>
      <c r="E381" t="s">
        <v>87</v>
      </c>
      <c r="F381" t="s">
        <v>91</v>
      </c>
      <c r="G381" t="s">
        <v>117</v>
      </c>
      <c r="H381" s="27" t="s">
        <v>227</v>
      </c>
      <c r="I381" s="51" t="s">
        <v>89</v>
      </c>
      <c r="J381" s="129" t="s">
        <v>1004</v>
      </c>
      <c r="K381" s="28">
        <v>43301</v>
      </c>
      <c r="L381" s="28"/>
      <c r="M381" t="s">
        <v>91</v>
      </c>
      <c r="N381" t="s">
        <v>92</v>
      </c>
      <c r="O381" s="27" t="s">
        <v>93</v>
      </c>
      <c r="P381" s="51" t="s">
        <v>94</v>
      </c>
      <c r="Q381" t="s">
        <v>119</v>
      </c>
      <c r="R381" s="27" t="s">
        <v>902</v>
      </c>
      <c r="S381" s="51">
        <f t="shared" si="45"/>
        <v>0</v>
      </c>
      <c r="T381">
        <f t="shared" si="46"/>
        <v>2</v>
      </c>
      <c r="U381">
        <f t="shared" si="47"/>
        <v>0</v>
      </c>
      <c r="V381">
        <f t="shared" si="48"/>
        <v>0</v>
      </c>
      <c r="W381">
        <f t="shared" si="49"/>
        <v>0</v>
      </c>
      <c r="X381">
        <f t="shared" si="50"/>
        <v>0</v>
      </c>
      <c r="Y381" s="53">
        <f t="shared" si="51"/>
        <v>2</v>
      </c>
      <c r="Z381" s="27">
        <f t="shared" si="52"/>
        <v>1</v>
      </c>
      <c r="AA381" s="51"/>
      <c r="AJ381" s="51"/>
      <c r="AT381" t="s">
        <v>97</v>
      </c>
      <c r="BD381" t="s">
        <v>97</v>
      </c>
      <c r="BF381" s="51">
        <f t="shared" si="53"/>
        <v>1</v>
      </c>
      <c r="BG381" s="51"/>
      <c r="BP381" s="51"/>
      <c r="BT381" s="51"/>
      <c r="BW381" s="51"/>
    </row>
    <row r="382" spans="1:75">
      <c r="A382" s="27">
        <v>380</v>
      </c>
      <c r="B382" s="51" t="s">
        <v>945</v>
      </c>
      <c r="C382" t="s">
        <v>946</v>
      </c>
      <c r="D382" t="s">
        <v>947</v>
      </c>
      <c r="E382" t="s">
        <v>683</v>
      </c>
      <c r="F382" t="s">
        <v>612</v>
      </c>
      <c r="G382" t="s">
        <v>117</v>
      </c>
      <c r="H382" s="27" t="s">
        <v>227</v>
      </c>
      <c r="I382" s="51" t="s">
        <v>117</v>
      </c>
      <c r="J382" t="s">
        <v>227</v>
      </c>
      <c r="K382" s="28" t="s">
        <v>227</v>
      </c>
      <c r="L382" s="28"/>
      <c r="M382" t="s">
        <v>227</v>
      </c>
      <c r="N382" t="s">
        <v>227</v>
      </c>
      <c r="O382" s="27" t="s">
        <v>227</v>
      </c>
      <c r="P382" s="51" t="s">
        <v>227</v>
      </c>
      <c r="Q382" t="s">
        <v>227</v>
      </c>
      <c r="R382" s="27" t="s">
        <v>227</v>
      </c>
      <c r="S382" s="51">
        <f t="shared" si="45"/>
        <v>0</v>
      </c>
      <c r="T382">
        <f t="shared" si="46"/>
        <v>0</v>
      </c>
      <c r="U382">
        <f t="shared" si="47"/>
        <v>0</v>
      </c>
      <c r="V382">
        <f t="shared" si="48"/>
        <v>0</v>
      </c>
      <c r="W382">
        <f t="shared" si="49"/>
        <v>0</v>
      </c>
      <c r="X382">
        <f t="shared" si="50"/>
        <v>0</v>
      </c>
      <c r="Y382" s="53">
        <f t="shared" si="51"/>
        <v>0</v>
      </c>
      <c r="Z382" s="27">
        <f t="shared" si="52"/>
        <v>0</v>
      </c>
      <c r="AA382" s="51"/>
      <c r="AJ382" s="51"/>
      <c r="BF382" s="51">
        <f t="shared" si="53"/>
        <v>0</v>
      </c>
      <c r="BG382" s="51"/>
      <c r="BP382" s="51"/>
      <c r="BT382" s="51"/>
      <c r="BW382" s="51"/>
    </row>
    <row r="383" spans="1:75">
      <c r="A383" s="27">
        <v>381</v>
      </c>
      <c r="B383" s="51" t="s">
        <v>965</v>
      </c>
      <c r="C383" t="s">
        <v>966</v>
      </c>
      <c r="D383" t="s">
        <v>1411</v>
      </c>
      <c r="E383" t="s">
        <v>837</v>
      </c>
      <c r="F383" t="s">
        <v>288</v>
      </c>
      <c r="G383" t="s">
        <v>117</v>
      </c>
      <c r="H383" s="27" t="s">
        <v>227</v>
      </c>
      <c r="I383" s="51" t="s">
        <v>117</v>
      </c>
      <c r="J383" t="s">
        <v>227</v>
      </c>
      <c r="K383" s="28" t="s">
        <v>227</v>
      </c>
      <c r="L383" s="28"/>
      <c r="M383" t="s">
        <v>227</v>
      </c>
      <c r="N383" t="s">
        <v>227</v>
      </c>
      <c r="O383" s="27" t="s">
        <v>227</v>
      </c>
      <c r="P383" s="51" t="s">
        <v>227</v>
      </c>
      <c r="Q383" t="s">
        <v>227</v>
      </c>
      <c r="R383" s="27" t="s">
        <v>227</v>
      </c>
      <c r="S383" s="51">
        <f t="shared" si="45"/>
        <v>0</v>
      </c>
      <c r="T383">
        <f t="shared" si="46"/>
        <v>0</v>
      </c>
      <c r="U383">
        <f t="shared" si="47"/>
        <v>0</v>
      </c>
      <c r="V383">
        <f t="shared" si="48"/>
        <v>0</v>
      </c>
      <c r="W383">
        <f t="shared" si="49"/>
        <v>0</v>
      </c>
      <c r="X383">
        <f t="shared" si="50"/>
        <v>0</v>
      </c>
      <c r="Y383" s="53">
        <f t="shared" si="51"/>
        <v>0</v>
      </c>
      <c r="Z383" s="27">
        <f t="shared" si="52"/>
        <v>0</v>
      </c>
      <c r="AA383" s="51"/>
      <c r="AJ383" s="51"/>
      <c r="BF383" s="51">
        <f t="shared" si="53"/>
        <v>0</v>
      </c>
      <c r="BG383" s="51"/>
      <c r="BP383" s="51"/>
      <c r="BT383" s="51"/>
      <c r="BW383" s="51"/>
    </row>
    <row r="384" spans="1:75">
      <c r="A384" s="27">
        <v>382</v>
      </c>
      <c r="B384" s="51" t="s">
        <v>948</v>
      </c>
      <c r="C384" t="s">
        <v>85</v>
      </c>
      <c r="D384" t="s">
        <v>949</v>
      </c>
      <c r="E384" t="s">
        <v>683</v>
      </c>
      <c r="F384" t="s">
        <v>950</v>
      </c>
      <c r="G384" t="s">
        <v>117</v>
      </c>
      <c r="H384" s="27" t="s">
        <v>227</v>
      </c>
      <c r="I384" s="51" t="s">
        <v>117</v>
      </c>
      <c r="J384" t="s">
        <v>227</v>
      </c>
      <c r="K384" s="28" t="s">
        <v>227</v>
      </c>
      <c r="L384" s="28"/>
      <c r="M384" t="s">
        <v>227</v>
      </c>
      <c r="N384" t="s">
        <v>227</v>
      </c>
      <c r="O384" s="27" t="s">
        <v>227</v>
      </c>
      <c r="P384" s="51" t="s">
        <v>227</v>
      </c>
      <c r="Q384" t="s">
        <v>227</v>
      </c>
      <c r="R384" s="27" t="s">
        <v>227</v>
      </c>
      <c r="S384" s="51">
        <f t="shared" si="45"/>
        <v>0</v>
      </c>
      <c r="T384">
        <f t="shared" si="46"/>
        <v>0</v>
      </c>
      <c r="U384">
        <f t="shared" si="47"/>
        <v>0</v>
      </c>
      <c r="V384">
        <f t="shared" si="48"/>
        <v>0</v>
      </c>
      <c r="W384">
        <f t="shared" si="49"/>
        <v>0</v>
      </c>
      <c r="X384">
        <f t="shared" si="50"/>
        <v>0</v>
      </c>
      <c r="Y384" s="53">
        <f t="shared" si="51"/>
        <v>0</v>
      </c>
      <c r="Z384" s="27">
        <f t="shared" si="52"/>
        <v>0</v>
      </c>
      <c r="AA384" s="51"/>
      <c r="AJ384" s="51"/>
      <c r="BF384" s="51">
        <f t="shared" si="53"/>
        <v>0</v>
      </c>
      <c r="BG384" s="51"/>
      <c r="BP384" s="51"/>
      <c r="BT384" s="51"/>
      <c r="BW384" s="51"/>
    </row>
    <row r="385" spans="1:75">
      <c r="A385" s="27">
        <v>383</v>
      </c>
      <c r="B385" s="51" t="s">
        <v>951</v>
      </c>
      <c r="C385" t="s">
        <v>1511</v>
      </c>
      <c r="D385" t="s">
        <v>952</v>
      </c>
      <c r="E385" t="s">
        <v>468</v>
      </c>
      <c r="F385" t="s">
        <v>142</v>
      </c>
      <c r="G385" t="s">
        <v>117</v>
      </c>
      <c r="H385" s="27" t="s">
        <v>227</v>
      </c>
      <c r="I385" s="51" t="s">
        <v>117</v>
      </c>
      <c r="J385" t="s">
        <v>227</v>
      </c>
      <c r="K385" s="28" t="s">
        <v>227</v>
      </c>
      <c r="L385" s="28"/>
      <c r="M385" t="s">
        <v>227</v>
      </c>
      <c r="N385" t="s">
        <v>227</v>
      </c>
      <c r="O385" s="27" t="s">
        <v>227</v>
      </c>
      <c r="P385" s="51" t="s">
        <v>227</v>
      </c>
      <c r="Q385" t="s">
        <v>227</v>
      </c>
      <c r="R385" s="27" t="s">
        <v>227</v>
      </c>
      <c r="S385" s="51">
        <f t="shared" si="45"/>
        <v>0</v>
      </c>
      <c r="T385">
        <f t="shared" si="46"/>
        <v>0</v>
      </c>
      <c r="U385">
        <f t="shared" si="47"/>
        <v>0</v>
      </c>
      <c r="V385">
        <f t="shared" si="48"/>
        <v>0</v>
      </c>
      <c r="W385">
        <f t="shared" si="49"/>
        <v>0</v>
      </c>
      <c r="X385">
        <f t="shared" si="50"/>
        <v>0</v>
      </c>
      <c r="Y385" s="53">
        <f t="shared" si="51"/>
        <v>0</v>
      </c>
      <c r="Z385" s="27">
        <f t="shared" si="52"/>
        <v>0</v>
      </c>
      <c r="AA385" s="51"/>
      <c r="AJ385" s="51"/>
      <c r="BF385" s="51">
        <f t="shared" si="53"/>
        <v>0</v>
      </c>
      <c r="BG385" s="51"/>
      <c r="BP385" s="51"/>
      <c r="BT385" s="51"/>
      <c r="BW385" s="51"/>
    </row>
    <row r="386" spans="1:75">
      <c r="A386" s="27">
        <v>384</v>
      </c>
      <c r="B386" s="51" t="s">
        <v>1412</v>
      </c>
      <c r="C386" t="s">
        <v>771</v>
      </c>
      <c r="D386" t="s">
        <v>1516</v>
      </c>
      <c r="E386" t="s">
        <v>468</v>
      </c>
      <c r="F386" t="s">
        <v>288</v>
      </c>
      <c r="G386" t="s">
        <v>89</v>
      </c>
      <c r="H386" s="52" t="s">
        <v>772</v>
      </c>
      <c r="I386" s="51" t="s">
        <v>89</v>
      </c>
      <c r="J386" s="129" t="s">
        <v>773</v>
      </c>
      <c r="K386" s="28">
        <v>41667</v>
      </c>
      <c r="L386" s="28"/>
      <c r="M386" t="s">
        <v>433</v>
      </c>
      <c r="N386" t="s">
        <v>435</v>
      </c>
      <c r="O386" s="27" t="s">
        <v>296</v>
      </c>
      <c r="P386" s="51" t="s">
        <v>99</v>
      </c>
      <c r="Q386" t="s">
        <v>95</v>
      </c>
      <c r="R386" s="27" t="s">
        <v>774</v>
      </c>
      <c r="S386" s="51">
        <f t="shared" si="45"/>
        <v>0</v>
      </c>
      <c r="T386">
        <f t="shared" si="46"/>
        <v>1</v>
      </c>
      <c r="U386">
        <f t="shared" si="47"/>
        <v>0</v>
      </c>
      <c r="V386">
        <f t="shared" si="48"/>
        <v>1</v>
      </c>
      <c r="W386">
        <f t="shared" si="49"/>
        <v>0</v>
      </c>
      <c r="X386">
        <f t="shared" si="50"/>
        <v>0</v>
      </c>
      <c r="Y386" s="53">
        <f t="shared" si="51"/>
        <v>2</v>
      </c>
      <c r="Z386" s="27">
        <f t="shared" si="52"/>
        <v>2</v>
      </c>
      <c r="AA386" s="51"/>
      <c r="AJ386" s="51"/>
      <c r="BA386" t="s">
        <v>97</v>
      </c>
      <c r="BF386" s="51">
        <f t="shared" si="53"/>
        <v>0</v>
      </c>
      <c r="BG386" s="51"/>
      <c r="BP386" s="51"/>
      <c r="BQ386" t="s">
        <v>97</v>
      </c>
      <c r="BT386" s="51"/>
      <c r="BW386" s="51"/>
    </row>
    <row r="387" spans="1:75">
      <c r="A387" s="27">
        <v>385</v>
      </c>
      <c r="B387" s="51" t="s">
        <v>1412</v>
      </c>
      <c r="C387" t="s">
        <v>771</v>
      </c>
      <c r="D387" t="s">
        <v>1516</v>
      </c>
      <c r="E387" t="s">
        <v>468</v>
      </c>
      <c r="F387" t="s">
        <v>288</v>
      </c>
      <c r="G387" t="s">
        <v>89</v>
      </c>
      <c r="H387" s="52" t="s">
        <v>772</v>
      </c>
      <c r="I387" s="51" t="s">
        <v>89</v>
      </c>
      <c r="J387" s="129" t="s">
        <v>775</v>
      </c>
      <c r="K387" s="28">
        <v>42026</v>
      </c>
      <c r="L387" s="28"/>
      <c r="M387" t="s">
        <v>433</v>
      </c>
      <c r="N387" t="s">
        <v>435</v>
      </c>
      <c r="O387" s="27" t="s">
        <v>296</v>
      </c>
      <c r="P387" s="51" t="s">
        <v>99</v>
      </c>
      <c r="Q387" t="s">
        <v>95</v>
      </c>
      <c r="R387" s="27" t="s">
        <v>776</v>
      </c>
      <c r="S387" s="51">
        <f t="shared" ref="S387:S450" si="54">COUNTIF(AA387:AI387,"X")</f>
        <v>2</v>
      </c>
      <c r="T387">
        <f t="shared" ref="T387:T450" si="55">COUNTIF(AJ387:BE387,"X")</f>
        <v>2</v>
      </c>
      <c r="U387">
        <f t="shared" ref="U387:U450" si="56">COUNTIF(BG387:BO387,"X")</f>
        <v>0</v>
      </c>
      <c r="V387">
        <f t="shared" ref="V387:V450" si="57">COUNTIF(BP387:BS387,"X")</f>
        <v>0</v>
      </c>
      <c r="W387">
        <f t="shared" ref="W387:W450" si="58">COUNTIF(BT387:BV387,"X")</f>
        <v>1</v>
      </c>
      <c r="X387">
        <f t="shared" ref="X387:X450" si="59">COUNTIF(BW387:BZ387,"X")</f>
        <v>0</v>
      </c>
      <c r="Y387" s="53">
        <f t="shared" ref="Y387:Y450" si="60">SUM(S387:X387)</f>
        <v>5</v>
      </c>
      <c r="Z387" s="27">
        <f t="shared" ref="Z387:Z450" si="61">COUNTIF(S387:X387,"&gt;0")</f>
        <v>3</v>
      </c>
      <c r="AA387" s="51" t="s">
        <v>97</v>
      </c>
      <c r="AF387" t="s">
        <v>97</v>
      </c>
      <c r="AJ387" s="51"/>
      <c r="AY387" t="s">
        <v>97</v>
      </c>
      <c r="BA387" t="s">
        <v>97</v>
      </c>
      <c r="BF387" s="51">
        <f t="shared" ref="BF387:BF450" si="62">IF(AND(BD387="X",BE387="X"),2,IF(OR(BD387="X",BE387="X"),1,0))</f>
        <v>0</v>
      </c>
      <c r="BG387" s="51"/>
      <c r="BP387" s="51"/>
      <c r="BT387" s="51"/>
      <c r="BU387" t="s">
        <v>97</v>
      </c>
      <c r="BW387" s="51"/>
    </row>
    <row r="388" spans="1:75">
      <c r="A388" s="27">
        <v>386</v>
      </c>
      <c r="B388" s="51" t="s">
        <v>1412</v>
      </c>
      <c r="C388" t="s">
        <v>771</v>
      </c>
      <c r="D388" t="s">
        <v>1516</v>
      </c>
      <c r="E388" t="s">
        <v>468</v>
      </c>
      <c r="F388" t="s">
        <v>288</v>
      </c>
      <c r="G388" t="s">
        <v>89</v>
      </c>
      <c r="H388" s="52" t="s">
        <v>772</v>
      </c>
      <c r="I388" s="51" t="s">
        <v>89</v>
      </c>
      <c r="J388" s="129" t="s">
        <v>777</v>
      </c>
      <c r="K388" s="28">
        <v>44353</v>
      </c>
      <c r="L388" s="28"/>
      <c r="M388" t="s">
        <v>433</v>
      </c>
      <c r="N388" t="s">
        <v>435</v>
      </c>
      <c r="O388" s="27" t="s">
        <v>296</v>
      </c>
      <c r="P388" s="51"/>
      <c r="Q388" t="s">
        <v>95</v>
      </c>
      <c r="R388" s="27" t="s">
        <v>778</v>
      </c>
      <c r="S388" s="51">
        <f t="shared" si="54"/>
        <v>0</v>
      </c>
      <c r="T388">
        <f t="shared" si="55"/>
        <v>2</v>
      </c>
      <c r="U388">
        <f t="shared" si="56"/>
        <v>0</v>
      </c>
      <c r="V388">
        <f t="shared" si="57"/>
        <v>0</v>
      </c>
      <c r="W388">
        <f t="shared" si="58"/>
        <v>0</v>
      </c>
      <c r="X388">
        <f t="shared" si="59"/>
        <v>0</v>
      </c>
      <c r="Y388" s="53">
        <f t="shared" si="60"/>
        <v>2</v>
      </c>
      <c r="Z388" s="27">
        <f t="shared" si="61"/>
        <v>1</v>
      </c>
      <c r="AA388" s="51"/>
      <c r="AJ388" s="51"/>
      <c r="AX388" t="s">
        <v>97</v>
      </c>
      <c r="BD388" t="s">
        <v>97</v>
      </c>
      <c r="BF388" s="51">
        <f t="shared" si="62"/>
        <v>1</v>
      </c>
      <c r="BG388" s="51"/>
      <c r="BP388" s="51"/>
      <c r="BT388" s="51"/>
      <c r="BW388" s="51"/>
    </row>
    <row r="389" spans="1:75">
      <c r="A389" s="27">
        <v>387</v>
      </c>
      <c r="B389" s="51" t="s">
        <v>1412</v>
      </c>
      <c r="C389" t="s">
        <v>771</v>
      </c>
      <c r="D389" t="s">
        <v>1516</v>
      </c>
      <c r="E389" t="s">
        <v>468</v>
      </c>
      <c r="F389" t="s">
        <v>288</v>
      </c>
      <c r="G389" t="s">
        <v>89</v>
      </c>
      <c r="H389" s="52" t="s">
        <v>772</v>
      </c>
      <c r="I389" s="51" t="s">
        <v>89</v>
      </c>
      <c r="J389" s="129" t="s">
        <v>779</v>
      </c>
      <c r="K389" s="28">
        <v>42612</v>
      </c>
      <c r="L389" s="28"/>
      <c r="M389" t="s">
        <v>433</v>
      </c>
      <c r="N389" t="s">
        <v>435</v>
      </c>
      <c r="O389" s="27" t="s">
        <v>296</v>
      </c>
      <c r="P389" s="51" t="s">
        <v>503</v>
      </c>
      <c r="Q389" t="s">
        <v>95</v>
      </c>
      <c r="R389" s="27" t="s">
        <v>780</v>
      </c>
      <c r="S389" s="51">
        <f t="shared" si="54"/>
        <v>1</v>
      </c>
      <c r="T389">
        <f t="shared" si="55"/>
        <v>0</v>
      </c>
      <c r="U389">
        <f t="shared" si="56"/>
        <v>0</v>
      </c>
      <c r="V389">
        <f t="shared" si="57"/>
        <v>0</v>
      </c>
      <c r="W389">
        <f t="shared" si="58"/>
        <v>0</v>
      </c>
      <c r="X389">
        <f t="shared" si="59"/>
        <v>0</v>
      </c>
      <c r="Y389" s="53">
        <f t="shared" si="60"/>
        <v>1</v>
      </c>
      <c r="Z389" s="27">
        <f t="shared" si="61"/>
        <v>1</v>
      </c>
      <c r="AA389" s="51"/>
      <c r="AB389" t="s">
        <v>97</v>
      </c>
      <c r="AJ389" s="51"/>
      <c r="BF389" s="51">
        <f t="shared" si="62"/>
        <v>0</v>
      </c>
      <c r="BG389" s="51"/>
      <c r="BP389" s="51"/>
      <c r="BT389" s="51"/>
      <c r="BW389" s="51"/>
    </row>
    <row r="390" spans="1:75">
      <c r="A390" s="27">
        <v>388</v>
      </c>
      <c r="B390" s="51" t="s">
        <v>1412</v>
      </c>
      <c r="C390" t="s">
        <v>771</v>
      </c>
      <c r="D390" t="s">
        <v>1516</v>
      </c>
      <c r="E390" t="s">
        <v>468</v>
      </c>
      <c r="F390" t="s">
        <v>288</v>
      </c>
      <c r="G390" t="s">
        <v>89</v>
      </c>
      <c r="H390" s="52" t="s">
        <v>772</v>
      </c>
      <c r="I390" s="51" t="s">
        <v>89</v>
      </c>
      <c r="J390" s="129" t="s">
        <v>781</v>
      </c>
      <c r="K390" s="28">
        <v>43317</v>
      </c>
      <c r="L390" s="28"/>
      <c r="M390" t="s">
        <v>433</v>
      </c>
      <c r="N390" t="s">
        <v>435</v>
      </c>
      <c r="O390" s="27" t="s">
        <v>296</v>
      </c>
      <c r="P390" s="51" t="s">
        <v>94</v>
      </c>
      <c r="Q390" t="s">
        <v>619</v>
      </c>
      <c r="R390" s="27" t="s">
        <v>782</v>
      </c>
      <c r="S390" s="51">
        <f t="shared" si="54"/>
        <v>0</v>
      </c>
      <c r="T390">
        <f t="shared" si="55"/>
        <v>0</v>
      </c>
      <c r="U390">
        <f t="shared" si="56"/>
        <v>1</v>
      </c>
      <c r="V390">
        <f t="shared" si="57"/>
        <v>0</v>
      </c>
      <c r="W390">
        <f t="shared" si="58"/>
        <v>0</v>
      </c>
      <c r="X390">
        <f t="shared" si="59"/>
        <v>0</v>
      </c>
      <c r="Y390" s="53">
        <f t="shared" si="60"/>
        <v>1</v>
      </c>
      <c r="Z390" s="27">
        <f t="shared" si="61"/>
        <v>1</v>
      </c>
      <c r="AA390" s="51"/>
      <c r="AJ390" s="51"/>
      <c r="BF390" s="51">
        <f t="shared" si="62"/>
        <v>0</v>
      </c>
      <c r="BG390" s="51"/>
      <c r="BN390" t="s">
        <v>97</v>
      </c>
      <c r="BP390" s="51"/>
      <c r="BT390" s="51"/>
      <c r="BW390" s="51"/>
    </row>
    <row r="391" spans="1:75">
      <c r="A391" s="27">
        <v>389</v>
      </c>
      <c r="B391" s="51" t="s">
        <v>1412</v>
      </c>
      <c r="C391" t="s">
        <v>771</v>
      </c>
      <c r="D391" t="s">
        <v>1516</v>
      </c>
      <c r="E391" t="s">
        <v>468</v>
      </c>
      <c r="F391" t="s">
        <v>288</v>
      </c>
      <c r="G391" t="s">
        <v>89</v>
      </c>
      <c r="H391" s="52" t="s">
        <v>772</v>
      </c>
      <c r="I391" s="51" t="s">
        <v>89</v>
      </c>
      <c r="J391" s="129" t="s">
        <v>783</v>
      </c>
      <c r="K391" s="28">
        <v>43474</v>
      </c>
      <c r="L391" s="28"/>
      <c r="M391" t="s">
        <v>433</v>
      </c>
      <c r="N391" t="s">
        <v>435</v>
      </c>
      <c r="O391" s="27" t="s">
        <v>296</v>
      </c>
      <c r="P391" s="51" t="s">
        <v>108</v>
      </c>
      <c r="Q391" t="s">
        <v>95</v>
      </c>
      <c r="R391" s="27" t="s">
        <v>784</v>
      </c>
      <c r="S391" s="51">
        <f t="shared" si="54"/>
        <v>0</v>
      </c>
      <c r="T391">
        <f t="shared" si="55"/>
        <v>2</v>
      </c>
      <c r="U391">
        <f t="shared" si="56"/>
        <v>0</v>
      </c>
      <c r="V391">
        <f t="shared" si="57"/>
        <v>0</v>
      </c>
      <c r="W391">
        <f t="shared" si="58"/>
        <v>0</v>
      </c>
      <c r="X391">
        <f t="shared" si="59"/>
        <v>0</v>
      </c>
      <c r="Y391" s="53">
        <f t="shared" si="60"/>
        <v>2</v>
      </c>
      <c r="Z391" s="27">
        <f t="shared" si="61"/>
        <v>1</v>
      </c>
      <c r="AA391" s="51"/>
      <c r="AJ391" s="51"/>
      <c r="BA391" t="s">
        <v>97</v>
      </c>
      <c r="BB391" t="s">
        <v>97</v>
      </c>
      <c r="BF391" s="51">
        <f t="shared" si="62"/>
        <v>0</v>
      </c>
      <c r="BG391" s="51"/>
      <c r="BP391" s="51"/>
      <c r="BT391" s="51"/>
      <c r="BW391" s="51"/>
    </row>
    <row r="392" spans="1:75">
      <c r="A392" s="27">
        <v>390</v>
      </c>
      <c r="B392" s="51" t="s">
        <v>1412</v>
      </c>
      <c r="C392" t="s">
        <v>771</v>
      </c>
      <c r="D392" t="s">
        <v>1516</v>
      </c>
      <c r="E392" t="s">
        <v>468</v>
      </c>
      <c r="F392" t="s">
        <v>288</v>
      </c>
      <c r="G392" t="s">
        <v>89</v>
      </c>
      <c r="H392" s="52" t="s">
        <v>772</v>
      </c>
      <c r="I392" s="51" t="s">
        <v>89</v>
      </c>
      <c r="J392" s="129" t="s">
        <v>785</v>
      </c>
      <c r="K392" s="28">
        <v>43591</v>
      </c>
      <c r="L392" s="28"/>
      <c r="M392" t="s">
        <v>433</v>
      </c>
      <c r="N392" t="s">
        <v>435</v>
      </c>
      <c r="O392" s="27" t="s">
        <v>296</v>
      </c>
      <c r="P392" s="51" t="s">
        <v>503</v>
      </c>
      <c r="Q392" t="s">
        <v>332</v>
      </c>
      <c r="R392" s="27" t="s">
        <v>786</v>
      </c>
      <c r="S392" s="51">
        <f t="shared" si="54"/>
        <v>3</v>
      </c>
      <c r="T392">
        <f t="shared" si="55"/>
        <v>0</v>
      </c>
      <c r="U392">
        <f t="shared" si="56"/>
        <v>0</v>
      </c>
      <c r="V392">
        <f t="shared" si="57"/>
        <v>0</v>
      </c>
      <c r="W392">
        <f t="shared" si="58"/>
        <v>0</v>
      </c>
      <c r="X392">
        <f t="shared" si="59"/>
        <v>0</v>
      </c>
      <c r="Y392" s="53">
        <f t="shared" si="60"/>
        <v>3</v>
      </c>
      <c r="Z392" s="27">
        <f t="shared" si="61"/>
        <v>1</v>
      </c>
      <c r="AA392" s="51"/>
      <c r="AB392" t="s">
        <v>97</v>
      </c>
      <c r="AC392" t="s">
        <v>97</v>
      </c>
      <c r="AF392" t="s">
        <v>97</v>
      </c>
      <c r="AJ392" s="51"/>
      <c r="BF392" s="51">
        <f t="shared" si="62"/>
        <v>0</v>
      </c>
      <c r="BG392" s="51"/>
      <c r="BP392" s="51"/>
      <c r="BT392" s="51"/>
      <c r="BW392" s="51"/>
    </row>
    <row r="393" spans="1:75">
      <c r="A393" s="27">
        <v>391</v>
      </c>
      <c r="B393" s="51" t="s">
        <v>1412</v>
      </c>
      <c r="C393" t="s">
        <v>771</v>
      </c>
      <c r="D393" t="s">
        <v>1516</v>
      </c>
      <c r="E393" t="s">
        <v>468</v>
      </c>
      <c r="F393" t="s">
        <v>288</v>
      </c>
      <c r="G393" t="s">
        <v>89</v>
      </c>
      <c r="H393" s="52" t="s">
        <v>772</v>
      </c>
      <c r="I393" s="51" t="s">
        <v>89</v>
      </c>
      <c r="J393" s="129" t="s">
        <v>787</v>
      </c>
      <c r="K393" s="28">
        <v>43628</v>
      </c>
      <c r="L393" s="28"/>
      <c r="M393" t="s">
        <v>433</v>
      </c>
      <c r="N393" t="s">
        <v>435</v>
      </c>
      <c r="O393" s="27" t="s">
        <v>296</v>
      </c>
      <c r="P393" s="51" t="s">
        <v>108</v>
      </c>
      <c r="Q393" t="s">
        <v>95</v>
      </c>
      <c r="R393" s="27" t="s">
        <v>788</v>
      </c>
      <c r="S393" s="51">
        <f t="shared" si="54"/>
        <v>1</v>
      </c>
      <c r="T393">
        <f t="shared" si="55"/>
        <v>1</v>
      </c>
      <c r="U393">
        <f t="shared" si="56"/>
        <v>0</v>
      </c>
      <c r="V393">
        <f t="shared" si="57"/>
        <v>0</v>
      </c>
      <c r="W393">
        <f t="shared" si="58"/>
        <v>0</v>
      </c>
      <c r="X393">
        <f t="shared" si="59"/>
        <v>0</v>
      </c>
      <c r="Y393" s="53">
        <f t="shared" si="60"/>
        <v>2</v>
      </c>
      <c r="Z393" s="27">
        <f t="shared" si="61"/>
        <v>2</v>
      </c>
      <c r="AA393" s="51" t="s">
        <v>97</v>
      </c>
      <c r="AJ393" s="51"/>
      <c r="BA393" t="s">
        <v>97</v>
      </c>
      <c r="BF393" s="51">
        <f t="shared" si="62"/>
        <v>0</v>
      </c>
      <c r="BG393" s="51"/>
      <c r="BP393" s="51"/>
      <c r="BT393" s="51"/>
      <c r="BW393" s="51"/>
    </row>
    <row r="394" spans="1:75">
      <c r="A394" s="27">
        <v>392</v>
      </c>
      <c r="B394" s="51" t="s">
        <v>1412</v>
      </c>
      <c r="C394" t="s">
        <v>771</v>
      </c>
      <c r="D394" t="s">
        <v>1516</v>
      </c>
      <c r="E394" t="s">
        <v>468</v>
      </c>
      <c r="F394" t="s">
        <v>288</v>
      </c>
      <c r="G394" t="s">
        <v>89</v>
      </c>
      <c r="H394" s="52" t="s">
        <v>772</v>
      </c>
      <c r="I394" s="51" t="s">
        <v>89</v>
      </c>
      <c r="J394" s="129" t="s">
        <v>789</v>
      </c>
      <c r="K394" s="28">
        <v>43682</v>
      </c>
      <c r="L394" s="28"/>
      <c r="M394" t="s">
        <v>433</v>
      </c>
      <c r="N394" t="s">
        <v>435</v>
      </c>
      <c r="O394" s="27" t="s">
        <v>296</v>
      </c>
      <c r="P394" s="51" t="s">
        <v>562</v>
      </c>
      <c r="Q394" t="s">
        <v>95</v>
      </c>
      <c r="R394" s="27" t="s">
        <v>790</v>
      </c>
      <c r="S394" s="51">
        <f t="shared" si="54"/>
        <v>1</v>
      </c>
      <c r="T394">
        <f t="shared" si="55"/>
        <v>2</v>
      </c>
      <c r="U394">
        <f t="shared" si="56"/>
        <v>0</v>
      </c>
      <c r="V394">
        <f t="shared" si="57"/>
        <v>0</v>
      </c>
      <c r="W394">
        <f t="shared" si="58"/>
        <v>0</v>
      </c>
      <c r="X394">
        <f t="shared" si="59"/>
        <v>0</v>
      </c>
      <c r="Y394" s="53">
        <f t="shared" si="60"/>
        <v>3</v>
      </c>
      <c r="Z394" s="27">
        <f t="shared" si="61"/>
        <v>2</v>
      </c>
      <c r="AA394" s="51"/>
      <c r="AB394" t="s">
        <v>97</v>
      </c>
      <c r="AJ394" s="51"/>
      <c r="AU394" t="s">
        <v>97</v>
      </c>
      <c r="BA394" t="s">
        <v>97</v>
      </c>
      <c r="BF394" s="51">
        <f t="shared" si="62"/>
        <v>0</v>
      </c>
      <c r="BG394" s="51"/>
      <c r="BP394" s="51"/>
      <c r="BT394" s="51"/>
      <c r="BW394" s="51"/>
    </row>
    <row r="395" spans="1:75">
      <c r="A395" s="27">
        <v>393</v>
      </c>
      <c r="B395" s="51" t="s">
        <v>1413</v>
      </c>
      <c r="C395" t="s">
        <v>85</v>
      </c>
      <c r="D395" t="s">
        <v>1414</v>
      </c>
      <c r="E395" t="s">
        <v>468</v>
      </c>
      <c r="F395" t="s">
        <v>281</v>
      </c>
      <c r="G395" t="s">
        <v>89</v>
      </c>
      <c r="H395" s="52" t="s">
        <v>791</v>
      </c>
      <c r="I395" s="51" t="s">
        <v>89</v>
      </c>
      <c r="J395" s="129" t="s">
        <v>792</v>
      </c>
      <c r="K395" s="28">
        <v>43571</v>
      </c>
      <c r="L395" s="28"/>
      <c r="M395" t="s">
        <v>106</v>
      </c>
      <c r="N395" t="s">
        <v>107</v>
      </c>
      <c r="O395" s="27" t="s">
        <v>93</v>
      </c>
      <c r="P395" s="51" t="s">
        <v>99</v>
      </c>
      <c r="Q395" t="s">
        <v>95</v>
      </c>
      <c r="R395" s="27" t="s">
        <v>793</v>
      </c>
      <c r="S395" s="51">
        <f t="shared" si="54"/>
        <v>1</v>
      </c>
      <c r="T395">
        <f t="shared" si="55"/>
        <v>2</v>
      </c>
      <c r="U395">
        <f t="shared" si="56"/>
        <v>0</v>
      </c>
      <c r="V395">
        <f t="shared" si="57"/>
        <v>0</v>
      </c>
      <c r="W395">
        <f t="shared" si="58"/>
        <v>0</v>
      </c>
      <c r="X395">
        <f t="shared" si="59"/>
        <v>0</v>
      </c>
      <c r="Y395" s="53">
        <f t="shared" si="60"/>
        <v>3</v>
      </c>
      <c r="Z395" s="27">
        <f t="shared" si="61"/>
        <v>2</v>
      </c>
      <c r="AA395" s="51"/>
      <c r="AF395" t="s">
        <v>97</v>
      </c>
      <c r="AJ395" s="51" t="s">
        <v>97</v>
      </c>
      <c r="AU395" t="s">
        <v>97</v>
      </c>
      <c r="BF395" s="51">
        <f t="shared" si="62"/>
        <v>0</v>
      </c>
      <c r="BG395" s="51"/>
      <c r="BP395" s="51"/>
      <c r="BT395" s="51"/>
      <c r="BW395" s="51"/>
    </row>
    <row r="396" spans="1:75">
      <c r="A396" s="27">
        <v>394</v>
      </c>
      <c r="B396" s="51" t="s">
        <v>1413</v>
      </c>
      <c r="C396" t="s">
        <v>85</v>
      </c>
      <c r="D396" t="s">
        <v>1414</v>
      </c>
      <c r="E396" t="s">
        <v>468</v>
      </c>
      <c r="F396" t="s">
        <v>281</v>
      </c>
      <c r="G396" t="s">
        <v>89</v>
      </c>
      <c r="H396" s="52" t="s">
        <v>791</v>
      </c>
      <c r="I396" s="51" t="s">
        <v>89</v>
      </c>
      <c r="J396" s="129" t="s">
        <v>794</v>
      </c>
      <c r="K396" s="28">
        <v>44544</v>
      </c>
      <c r="L396" s="28"/>
      <c r="M396" t="s">
        <v>106</v>
      </c>
      <c r="N396" t="s">
        <v>107</v>
      </c>
      <c r="O396" s="27" t="s">
        <v>93</v>
      </c>
      <c r="P396" s="51" t="s">
        <v>99</v>
      </c>
      <c r="Q396" t="s">
        <v>95</v>
      </c>
      <c r="R396" s="27" t="s">
        <v>795</v>
      </c>
      <c r="S396" s="51">
        <f t="shared" si="54"/>
        <v>0</v>
      </c>
      <c r="T396">
        <f t="shared" si="55"/>
        <v>1</v>
      </c>
      <c r="U396">
        <f t="shared" si="56"/>
        <v>0</v>
      </c>
      <c r="V396">
        <f t="shared" si="57"/>
        <v>0</v>
      </c>
      <c r="W396">
        <f t="shared" si="58"/>
        <v>0</v>
      </c>
      <c r="X396">
        <f t="shared" si="59"/>
        <v>0</v>
      </c>
      <c r="Y396" s="53">
        <f t="shared" si="60"/>
        <v>1</v>
      </c>
      <c r="Z396" s="27">
        <f t="shared" si="61"/>
        <v>1</v>
      </c>
      <c r="AA396" s="51"/>
      <c r="AJ396" s="51"/>
      <c r="BA396" t="s">
        <v>97</v>
      </c>
      <c r="BF396" s="51">
        <f t="shared" si="62"/>
        <v>0</v>
      </c>
      <c r="BG396" s="51"/>
      <c r="BP396" s="51"/>
      <c r="BT396" s="51"/>
      <c r="BW396" s="51"/>
    </row>
    <row r="397" spans="1:75">
      <c r="A397" s="27">
        <v>395</v>
      </c>
      <c r="B397" s="51" t="s">
        <v>1413</v>
      </c>
      <c r="C397" t="s">
        <v>85</v>
      </c>
      <c r="D397" t="s">
        <v>1415</v>
      </c>
      <c r="E397" t="s">
        <v>468</v>
      </c>
      <c r="F397" t="s">
        <v>281</v>
      </c>
      <c r="G397" t="s">
        <v>89</v>
      </c>
      <c r="H397" s="52" t="s">
        <v>791</v>
      </c>
      <c r="I397" s="51" t="s">
        <v>89</v>
      </c>
      <c r="J397" s="62" t="s">
        <v>1416</v>
      </c>
      <c r="K397" s="28">
        <v>44804</v>
      </c>
      <c r="L397" s="58">
        <v>1</v>
      </c>
      <c r="M397" s="58" t="s">
        <v>106</v>
      </c>
      <c r="N397" t="s">
        <v>107</v>
      </c>
      <c r="O397" s="27" t="s">
        <v>93</v>
      </c>
      <c r="P397" s="51" t="s">
        <v>99</v>
      </c>
      <c r="Q397" s="59" t="s">
        <v>1255</v>
      </c>
      <c r="R397" s="27" t="s">
        <v>1417</v>
      </c>
      <c r="S397" s="51">
        <f t="shared" si="54"/>
        <v>0</v>
      </c>
      <c r="T397">
        <f t="shared" si="55"/>
        <v>1</v>
      </c>
      <c r="U397">
        <f t="shared" si="56"/>
        <v>0</v>
      </c>
      <c r="V397">
        <f t="shared" si="57"/>
        <v>0</v>
      </c>
      <c r="W397">
        <f t="shared" si="58"/>
        <v>0</v>
      </c>
      <c r="X397">
        <f t="shared" si="59"/>
        <v>0</v>
      </c>
      <c r="Y397" s="53">
        <f t="shared" si="60"/>
        <v>1</v>
      </c>
      <c r="Z397" s="27">
        <f t="shared" si="61"/>
        <v>1</v>
      </c>
      <c r="AA397" s="51"/>
      <c r="AJ397" s="51"/>
      <c r="BA397" t="s">
        <v>97</v>
      </c>
      <c r="BF397" s="51">
        <f t="shared" si="62"/>
        <v>0</v>
      </c>
      <c r="BG397" s="61"/>
      <c r="BP397" s="51"/>
      <c r="BT397" s="51"/>
      <c r="BW397" s="51"/>
    </row>
    <row r="398" spans="1:75">
      <c r="A398" s="27">
        <v>396</v>
      </c>
      <c r="B398" s="51" t="s">
        <v>1418</v>
      </c>
      <c r="C398" t="s">
        <v>85</v>
      </c>
      <c r="D398" t="s">
        <v>722</v>
      </c>
      <c r="E398" t="s">
        <v>530</v>
      </c>
      <c r="F398" t="s">
        <v>723</v>
      </c>
      <c r="G398" t="s">
        <v>117</v>
      </c>
      <c r="H398" s="27" t="s">
        <v>227</v>
      </c>
      <c r="I398" s="51" t="s">
        <v>89</v>
      </c>
      <c r="J398" s="129" t="s">
        <v>724</v>
      </c>
      <c r="K398" s="28">
        <v>42571</v>
      </c>
      <c r="L398" s="28"/>
      <c r="M398" t="s">
        <v>723</v>
      </c>
      <c r="N398" t="s">
        <v>725</v>
      </c>
      <c r="O398" s="27" t="s">
        <v>147</v>
      </c>
      <c r="P398" s="51" t="s">
        <v>132</v>
      </c>
      <c r="Q398" t="s">
        <v>122</v>
      </c>
      <c r="R398" s="27" t="s">
        <v>726</v>
      </c>
      <c r="S398" s="51">
        <f t="shared" si="54"/>
        <v>1</v>
      </c>
      <c r="T398">
        <f t="shared" si="55"/>
        <v>0</v>
      </c>
      <c r="U398">
        <f t="shared" si="56"/>
        <v>0</v>
      </c>
      <c r="V398">
        <f t="shared" si="57"/>
        <v>0</v>
      </c>
      <c r="W398">
        <f t="shared" si="58"/>
        <v>0</v>
      </c>
      <c r="X398">
        <f t="shared" si="59"/>
        <v>0</v>
      </c>
      <c r="Y398" s="53">
        <f t="shared" si="60"/>
        <v>1</v>
      </c>
      <c r="Z398" s="27">
        <f t="shared" si="61"/>
        <v>1</v>
      </c>
      <c r="AA398" s="51"/>
      <c r="AF398" t="s">
        <v>97</v>
      </c>
      <c r="AJ398" s="51"/>
      <c r="BF398" s="51">
        <f t="shared" si="62"/>
        <v>0</v>
      </c>
      <c r="BG398" s="51"/>
      <c r="BP398" s="51"/>
      <c r="BT398" s="51"/>
      <c r="BW398" s="51"/>
    </row>
    <row r="399" spans="1:75">
      <c r="A399" s="27">
        <v>397</v>
      </c>
      <c r="B399" s="51" t="s">
        <v>1418</v>
      </c>
      <c r="C399" t="s">
        <v>85</v>
      </c>
      <c r="D399" t="s">
        <v>722</v>
      </c>
      <c r="E399" t="s">
        <v>530</v>
      </c>
      <c r="F399" t="s">
        <v>723</v>
      </c>
      <c r="G399" t="s">
        <v>117</v>
      </c>
      <c r="H399" s="27" t="s">
        <v>227</v>
      </c>
      <c r="I399" s="51" t="s">
        <v>89</v>
      </c>
      <c r="J399" s="62" t="s">
        <v>1161</v>
      </c>
      <c r="K399" s="28">
        <v>42535</v>
      </c>
      <c r="L399" s="28"/>
      <c r="M399" t="s">
        <v>723</v>
      </c>
      <c r="N399" t="s">
        <v>725</v>
      </c>
      <c r="O399" s="27" t="s">
        <v>147</v>
      </c>
      <c r="P399" s="51" t="s">
        <v>1208</v>
      </c>
      <c r="Q399" t="s">
        <v>95</v>
      </c>
      <c r="R399" s="27" t="s">
        <v>1162</v>
      </c>
      <c r="S399" s="51">
        <f t="shared" si="54"/>
        <v>0</v>
      </c>
      <c r="T399">
        <f t="shared" si="55"/>
        <v>3</v>
      </c>
      <c r="U399">
        <f t="shared" si="56"/>
        <v>0</v>
      </c>
      <c r="V399">
        <f t="shared" si="57"/>
        <v>0</v>
      </c>
      <c r="W399">
        <f t="shared" si="58"/>
        <v>0</v>
      </c>
      <c r="X399">
        <f t="shared" si="59"/>
        <v>0</v>
      </c>
      <c r="Y399" s="53">
        <f t="shared" si="60"/>
        <v>3</v>
      </c>
      <c r="Z399" s="27">
        <f t="shared" si="61"/>
        <v>1</v>
      </c>
      <c r="AA399" s="51"/>
      <c r="AJ399" s="51"/>
      <c r="AQ399" t="s">
        <v>97</v>
      </c>
      <c r="BB399" t="s">
        <v>97</v>
      </c>
      <c r="BE399" s="27" t="s">
        <v>97</v>
      </c>
      <c r="BF399" s="51">
        <f t="shared" si="62"/>
        <v>1</v>
      </c>
      <c r="BG399" s="51"/>
      <c r="BP399" s="51"/>
      <c r="BT399" s="51"/>
      <c r="BW399" s="51"/>
    </row>
    <row r="400" spans="1:75">
      <c r="A400" s="27">
        <v>398</v>
      </c>
      <c r="B400" s="51" t="s">
        <v>1418</v>
      </c>
      <c r="C400" t="s">
        <v>85</v>
      </c>
      <c r="D400" t="s">
        <v>722</v>
      </c>
      <c r="E400" t="s">
        <v>530</v>
      </c>
      <c r="F400" t="s">
        <v>723</v>
      </c>
      <c r="G400" t="s">
        <v>117</v>
      </c>
      <c r="H400" s="27" t="s">
        <v>227</v>
      </c>
      <c r="I400" s="51" t="s">
        <v>89</v>
      </c>
      <c r="J400" s="129" t="s">
        <v>1163</v>
      </c>
      <c r="K400" s="28">
        <v>42535</v>
      </c>
      <c r="L400" s="28"/>
      <c r="M400" t="s">
        <v>723</v>
      </c>
      <c r="N400" t="s">
        <v>725</v>
      </c>
      <c r="O400" s="27" t="s">
        <v>147</v>
      </c>
      <c r="P400" s="51" t="s">
        <v>1208</v>
      </c>
      <c r="Q400" t="s">
        <v>95</v>
      </c>
      <c r="R400" s="27" t="s">
        <v>1164</v>
      </c>
      <c r="S400" s="51">
        <f t="shared" si="54"/>
        <v>0</v>
      </c>
      <c r="T400">
        <f t="shared" si="55"/>
        <v>2</v>
      </c>
      <c r="U400">
        <f t="shared" si="56"/>
        <v>0</v>
      </c>
      <c r="V400">
        <f t="shared" si="57"/>
        <v>0</v>
      </c>
      <c r="W400">
        <f t="shared" si="58"/>
        <v>0</v>
      </c>
      <c r="X400">
        <f t="shared" si="59"/>
        <v>0</v>
      </c>
      <c r="Y400" s="53">
        <f t="shared" si="60"/>
        <v>2</v>
      </c>
      <c r="Z400" s="27">
        <f t="shared" si="61"/>
        <v>1</v>
      </c>
      <c r="AA400" s="51"/>
      <c r="AJ400" s="51"/>
      <c r="BB400" t="s">
        <v>97</v>
      </c>
      <c r="BE400" s="27" t="s">
        <v>97</v>
      </c>
      <c r="BF400" s="51">
        <f t="shared" si="62"/>
        <v>1</v>
      </c>
      <c r="BG400" s="51"/>
      <c r="BP400" s="51"/>
      <c r="BT400" s="51"/>
      <c r="BW400" s="51"/>
    </row>
    <row r="401" spans="1:78">
      <c r="A401" s="27">
        <v>399</v>
      </c>
      <c r="B401" s="51" t="s">
        <v>1418</v>
      </c>
      <c r="C401" t="s">
        <v>85</v>
      </c>
      <c r="D401" t="s">
        <v>722</v>
      </c>
      <c r="E401" t="s">
        <v>530</v>
      </c>
      <c r="F401" t="s">
        <v>723</v>
      </c>
      <c r="G401" t="s">
        <v>117</v>
      </c>
      <c r="H401" s="27" t="s">
        <v>227</v>
      </c>
      <c r="I401" s="51" t="s">
        <v>89</v>
      </c>
      <c r="J401" s="129" t="s">
        <v>1165</v>
      </c>
      <c r="K401" s="28">
        <v>42535</v>
      </c>
      <c r="L401" s="28"/>
      <c r="M401" t="s">
        <v>723</v>
      </c>
      <c r="N401" t="s">
        <v>725</v>
      </c>
      <c r="O401" s="27" t="s">
        <v>147</v>
      </c>
      <c r="P401" s="51" t="s">
        <v>1208</v>
      </c>
      <c r="Q401" t="s">
        <v>95</v>
      </c>
      <c r="R401" s="27" t="s">
        <v>1166</v>
      </c>
      <c r="S401" s="51">
        <f t="shared" si="54"/>
        <v>0</v>
      </c>
      <c r="T401">
        <f t="shared" si="55"/>
        <v>2</v>
      </c>
      <c r="U401">
        <f t="shared" si="56"/>
        <v>0</v>
      </c>
      <c r="V401">
        <f t="shared" si="57"/>
        <v>0</v>
      </c>
      <c r="W401">
        <f t="shared" si="58"/>
        <v>0</v>
      </c>
      <c r="X401">
        <f t="shared" si="59"/>
        <v>0</v>
      </c>
      <c r="Y401" s="53">
        <f t="shared" si="60"/>
        <v>2</v>
      </c>
      <c r="Z401" s="27">
        <f t="shared" si="61"/>
        <v>1</v>
      </c>
      <c r="AA401" s="51"/>
      <c r="AJ401" s="51"/>
      <c r="BB401" t="s">
        <v>97</v>
      </c>
      <c r="BE401" s="27" t="s">
        <v>97</v>
      </c>
      <c r="BF401" s="51">
        <f t="shared" si="62"/>
        <v>1</v>
      </c>
      <c r="BG401" s="51"/>
      <c r="BP401" s="51"/>
      <c r="BT401" s="51"/>
      <c r="BW401" s="51"/>
    </row>
    <row r="402" spans="1:78">
      <c r="A402" s="27">
        <v>400</v>
      </c>
      <c r="B402" s="51" t="s">
        <v>1418</v>
      </c>
      <c r="C402" t="s">
        <v>85</v>
      </c>
      <c r="D402" t="s">
        <v>722</v>
      </c>
      <c r="E402" t="s">
        <v>530</v>
      </c>
      <c r="F402" t="s">
        <v>723</v>
      </c>
      <c r="G402" t="s">
        <v>117</v>
      </c>
      <c r="H402" s="27" t="s">
        <v>227</v>
      </c>
      <c r="I402" s="51" t="s">
        <v>89</v>
      </c>
      <c r="J402" s="129" t="s">
        <v>1167</v>
      </c>
      <c r="K402" s="28">
        <v>42535</v>
      </c>
      <c r="L402" s="28"/>
      <c r="M402" t="s">
        <v>723</v>
      </c>
      <c r="N402" t="s">
        <v>725</v>
      </c>
      <c r="O402" s="27" t="s">
        <v>147</v>
      </c>
      <c r="P402" s="51" t="s">
        <v>1208</v>
      </c>
      <c r="Q402" t="s">
        <v>95</v>
      </c>
      <c r="R402" s="27" t="s">
        <v>1168</v>
      </c>
      <c r="S402" s="51">
        <f t="shared" si="54"/>
        <v>0</v>
      </c>
      <c r="T402">
        <f t="shared" si="55"/>
        <v>2</v>
      </c>
      <c r="U402">
        <f t="shared" si="56"/>
        <v>0</v>
      </c>
      <c r="V402">
        <f t="shared" si="57"/>
        <v>0</v>
      </c>
      <c r="W402">
        <f t="shared" si="58"/>
        <v>0</v>
      </c>
      <c r="X402">
        <f t="shared" si="59"/>
        <v>0</v>
      </c>
      <c r="Y402" s="53">
        <f t="shared" si="60"/>
        <v>2</v>
      </c>
      <c r="Z402" s="27">
        <f t="shared" si="61"/>
        <v>1</v>
      </c>
      <c r="AA402" s="51"/>
      <c r="AJ402" s="51"/>
      <c r="BB402" t="s">
        <v>97</v>
      </c>
      <c r="BE402" s="27" t="s">
        <v>97</v>
      </c>
      <c r="BF402" s="51">
        <f t="shared" si="62"/>
        <v>1</v>
      </c>
      <c r="BG402" s="51"/>
      <c r="BP402" s="51"/>
      <c r="BT402" s="51"/>
      <c r="BW402" s="51"/>
    </row>
    <row r="403" spans="1:78">
      <c r="A403" s="27">
        <v>401</v>
      </c>
      <c r="B403" s="51" t="s">
        <v>1418</v>
      </c>
      <c r="C403" t="s">
        <v>85</v>
      </c>
      <c r="D403" t="s">
        <v>722</v>
      </c>
      <c r="E403" t="s">
        <v>530</v>
      </c>
      <c r="F403" t="s">
        <v>723</v>
      </c>
      <c r="G403" t="s">
        <v>117</v>
      </c>
      <c r="H403" s="27" t="s">
        <v>227</v>
      </c>
      <c r="I403" s="51" t="s">
        <v>89</v>
      </c>
      <c r="J403" s="129" t="s">
        <v>1169</v>
      </c>
      <c r="K403" s="28">
        <v>42248</v>
      </c>
      <c r="L403" s="28"/>
      <c r="M403" t="s">
        <v>723</v>
      </c>
      <c r="N403" t="s">
        <v>725</v>
      </c>
      <c r="O403" s="27" t="s">
        <v>147</v>
      </c>
      <c r="P403" s="51" t="s">
        <v>1006</v>
      </c>
      <c r="Q403" t="s">
        <v>119</v>
      </c>
      <c r="R403" s="27" t="s">
        <v>1090</v>
      </c>
      <c r="S403" s="51">
        <f t="shared" si="54"/>
        <v>0</v>
      </c>
      <c r="T403">
        <f t="shared" si="55"/>
        <v>2</v>
      </c>
      <c r="U403">
        <f t="shared" si="56"/>
        <v>0</v>
      </c>
      <c r="V403">
        <f t="shared" si="57"/>
        <v>0</v>
      </c>
      <c r="W403">
        <f t="shared" si="58"/>
        <v>0</v>
      </c>
      <c r="X403">
        <f t="shared" si="59"/>
        <v>0</v>
      </c>
      <c r="Y403" s="53">
        <f t="shared" si="60"/>
        <v>2</v>
      </c>
      <c r="Z403" s="27">
        <f t="shared" si="61"/>
        <v>1</v>
      </c>
      <c r="AA403" s="51"/>
      <c r="AJ403" s="51"/>
      <c r="AX403" t="s">
        <v>97</v>
      </c>
      <c r="BD403" t="s">
        <v>97</v>
      </c>
      <c r="BF403" s="51">
        <f t="shared" si="62"/>
        <v>1</v>
      </c>
      <c r="BG403" s="51"/>
      <c r="BP403" s="51"/>
      <c r="BT403" s="51"/>
      <c r="BW403" s="51"/>
    </row>
    <row r="404" spans="1:78">
      <c r="A404" s="27">
        <v>402</v>
      </c>
      <c r="B404" s="51" t="s">
        <v>1418</v>
      </c>
      <c r="C404" t="s">
        <v>85</v>
      </c>
      <c r="D404" t="s">
        <v>722</v>
      </c>
      <c r="E404" t="s">
        <v>530</v>
      </c>
      <c r="F404" t="s">
        <v>723</v>
      </c>
      <c r="G404" t="s">
        <v>117</v>
      </c>
      <c r="H404" s="27" t="s">
        <v>227</v>
      </c>
      <c r="I404" s="51" t="s">
        <v>89</v>
      </c>
      <c r="J404" s="129" t="s">
        <v>1170</v>
      </c>
      <c r="K404" s="28">
        <v>42262</v>
      </c>
      <c r="L404" s="28"/>
      <c r="M404" t="s">
        <v>723</v>
      </c>
      <c r="N404" t="s">
        <v>725</v>
      </c>
      <c r="O404" s="27" t="s">
        <v>147</v>
      </c>
      <c r="P404" s="51" t="s">
        <v>1006</v>
      </c>
      <c r="Q404" t="s">
        <v>95</v>
      </c>
      <c r="R404" s="27" t="s">
        <v>1092</v>
      </c>
      <c r="S404" s="51">
        <f t="shared" si="54"/>
        <v>0</v>
      </c>
      <c r="T404">
        <f t="shared" si="55"/>
        <v>2</v>
      </c>
      <c r="U404">
        <f t="shared" si="56"/>
        <v>0</v>
      </c>
      <c r="V404">
        <f t="shared" si="57"/>
        <v>0</v>
      </c>
      <c r="W404">
        <f t="shared" si="58"/>
        <v>0</v>
      </c>
      <c r="X404">
        <f t="shared" si="59"/>
        <v>0</v>
      </c>
      <c r="Y404" s="53">
        <f t="shared" si="60"/>
        <v>2</v>
      </c>
      <c r="Z404" s="27">
        <f t="shared" si="61"/>
        <v>1</v>
      </c>
      <c r="AA404" s="51"/>
      <c r="AJ404" s="51"/>
      <c r="AX404" t="s">
        <v>97</v>
      </c>
      <c r="BD404" t="s">
        <v>97</v>
      </c>
      <c r="BF404" s="51">
        <f t="shared" si="62"/>
        <v>1</v>
      </c>
      <c r="BG404" s="51"/>
      <c r="BP404" s="51"/>
      <c r="BT404" s="51"/>
      <c r="BW404" s="51"/>
    </row>
    <row r="405" spans="1:78">
      <c r="A405" s="27">
        <v>403</v>
      </c>
      <c r="B405" s="51" t="s">
        <v>1418</v>
      </c>
      <c r="C405" t="s">
        <v>85</v>
      </c>
      <c r="D405" t="s">
        <v>722</v>
      </c>
      <c r="E405" t="s">
        <v>530</v>
      </c>
      <c r="F405" t="s">
        <v>723</v>
      </c>
      <c r="G405" t="s">
        <v>117</v>
      </c>
      <c r="H405" s="27" t="s">
        <v>227</v>
      </c>
      <c r="I405" s="51" t="s">
        <v>89</v>
      </c>
      <c r="J405" s="129" t="s">
        <v>1171</v>
      </c>
      <c r="K405" s="28">
        <v>42755</v>
      </c>
      <c r="L405" s="28"/>
      <c r="M405" t="s">
        <v>723</v>
      </c>
      <c r="N405" t="s">
        <v>725</v>
      </c>
      <c r="O405" s="27" t="s">
        <v>147</v>
      </c>
      <c r="P405" s="51" t="s">
        <v>1006</v>
      </c>
      <c r="Q405" t="s">
        <v>119</v>
      </c>
      <c r="R405" s="27" t="s">
        <v>1090</v>
      </c>
      <c r="S405" s="51">
        <f t="shared" si="54"/>
        <v>0</v>
      </c>
      <c r="T405">
        <f t="shared" si="55"/>
        <v>2</v>
      </c>
      <c r="U405">
        <f t="shared" si="56"/>
        <v>0</v>
      </c>
      <c r="V405">
        <f t="shared" si="57"/>
        <v>0</v>
      </c>
      <c r="W405">
        <f t="shared" si="58"/>
        <v>0</v>
      </c>
      <c r="X405">
        <f t="shared" si="59"/>
        <v>0</v>
      </c>
      <c r="Y405" s="53">
        <f t="shared" si="60"/>
        <v>2</v>
      </c>
      <c r="Z405" s="27">
        <f t="shared" si="61"/>
        <v>1</v>
      </c>
      <c r="AA405" s="51"/>
      <c r="AJ405" s="51"/>
      <c r="AX405" t="s">
        <v>97</v>
      </c>
      <c r="BD405" t="s">
        <v>97</v>
      </c>
      <c r="BF405" s="51">
        <f t="shared" si="62"/>
        <v>1</v>
      </c>
      <c r="BG405" s="51"/>
      <c r="BP405" s="51"/>
      <c r="BT405" s="51"/>
      <c r="BW405" s="51"/>
    </row>
    <row r="406" spans="1:78">
      <c r="A406" s="27">
        <v>404</v>
      </c>
      <c r="B406" s="51" t="s">
        <v>1482</v>
      </c>
      <c r="C406" t="s">
        <v>85</v>
      </c>
      <c r="D406" t="s">
        <v>727</v>
      </c>
      <c r="E406" t="s">
        <v>530</v>
      </c>
      <c r="F406" t="s">
        <v>728</v>
      </c>
      <c r="G406" t="s">
        <v>89</v>
      </c>
      <c r="H406" s="52" t="s">
        <v>1419</v>
      </c>
      <c r="I406" s="51" t="s">
        <v>89</v>
      </c>
      <c r="J406" s="129" t="s">
        <v>729</v>
      </c>
      <c r="K406" s="28">
        <v>44096</v>
      </c>
      <c r="L406" s="28"/>
      <c r="M406" t="s">
        <v>728</v>
      </c>
      <c r="N406" t="s">
        <v>730</v>
      </c>
      <c r="O406" s="27" t="s">
        <v>509</v>
      </c>
      <c r="P406" s="51" t="s">
        <v>99</v>
      </c>
      <c r="Q406" t="s">
        <v>667</v>
      </c>
      <c r="R406" s="27" t="s">
        <v>731</v>
      </c>
      <c r="S406" s="51">
        <f t="shared" si="54"/>
        <v>4</v>
      </c>
      <c r="T406">
        <f t="shared" si="55"/>
        <v>2</v>
      </c>
      <c r="U406">
        <f t="shared" si="56"/>
        <v>0</v>
      </c>
      <c r="V406">
        <f t="shared" si="57"/>
        <v>0</v>
      </c>
      <c r="W406">
        <f t="shared" si="58"/>
        <v>0</v>
      </c>
      <c r="X406">
        <f t="shared" si="59"/>
        <v>0</v>
      </c>
      <c r="Y406" s="53">
        <f t="shared" si="60"/>
        <v>6</v>
      </c>
      <c r="Z406" s="27">
        <f t="shared" si="61"/>
        <v>2</v>
      </c>
      <c r="AA406" s="51"/>
      <c r="AB406" t="s">
        <v>97</v>
      </c>
      <c r="AC406" t="s">
        <v>97</v>
      </c>
      <c r="AD406" t="s">
        <v>97</v>
      </c>
      <c r="AF406" t="s">
        <v>97</v>
      </c>
      <c r="AJ406" s="51"/>
      <c r="AL406" t="s">
        <v>97</v>
      </c>
      <c r="AM406" t="s">
        <v>97</v>
      </c>
      <c r="BF406" s="51">
        <f t="shared" si="62"/>
        <v>0</v>
      </c>
      <c r="BG406" s="51"/>
      <c r="BP406" s="51"/>
      <c r="BT406" s="51"/>
      <c r="BW406" s="51"/>
    </row>
    <row r="407" spans="1:78">
      <c r="A407" s="27">
        <v>405</v>
      </c>
      <c r="B407" s="51" t="s">
        <v>1482</v>
      </c>
      <c r="C407" t="s">
        <v>85</v>
      </c>
      <c r="D407" t="s">
        <v>727</v>
      </c>
      <c r="E407" t="s">
        <v>530</v>
      </c>
      <c r="F407" t="s">
        <v>728</v>
      </c>
      <c r="G407" t="s">
        <v>89</v>
      </c>
      <c r="H407" s="52" t="s">
        <v>1419</v>
      </c>
      <c r="I407" s="51" t="s">
        <v>89</v>
      </c>
      <c r="J407" s="129" t="s">
        <v>732</v>
      </c>
      <c r="K407" s="28">
        <v>44055</v>
      </c>
      <c r="L407" s="28"/>
      <c r="M407" t="s">
        <v>728</v>
      </c>
      <c r="N407" t="s">
        <v>730</v>
      </c>
      <c r="O407" s="27" t="s">
        <v>509</v>
      </c>
      <c r="P407" s="51" t="s">
        <v>99</v>
      </c>
      <c r="Q407" t="s">
        <v>95</v>
      </c>
      <c r="R407" s="27" t="s">
        <v>733</v>
      </c>
      <c r="S407" s="51">
        <f t="shared" si="54"/>
        <v>0</v>
      </c>
      <c r="T407">
        <f t="shared" si="55"/>
        <v>5</v>
      </c>
      <c r="U407">
        <f t="shared" si="56"/>
        <v>0</v>
      </c>
      <c r="V407">
        <f t="shared" si="57"/>
        <v>0</v>
      </c>
      <c r="W407">
        <f t="shared" si="58"/>
        <v>0</v>
      </c>
      <c r="X407">
        <f t="shared" si="59"/>
        <v>0</v>
      </c>
      <c r="Y407" s="53">
        <f t="shared" si="60"/>
        <v>5</v>
      </c>
      <c r="Z407" s="27">
        <f t="shared" si="61"/>
        <v>1</v>
      </c>
      <c r="AA407" s="51"/>
      <c r="AJ407" s="51"/>
      <c r="AM407" t="s">
        <v>97</v>
      </c>
      <c r="AN407" t="s">
        <v>97</v>
      </c>
      <c r="AQ407" t="s">
        <v>97</v>
      </c>
      <c r="AU407" t="s">
        <v>97</v>
      </c>
      <c r="BA407" t="s">
        <v>97</v>
      </c>
      <c r="BF407" s="51">
        <f t="shared" si="62"/>
        <v>0</v>
      </c>
      <c r="BG407" s="51"/>
      <c r="BP407" s="51"/>
      <c r="BT407" s="51"/>
      <c r="BW407" s="51"/>
    </row>
    <row r="408" spans="1:78">
      <c r="A408" s="27">
        <v>406</v>
      </c>
      <c r="B408" s="51" t="s">
        <v>1482</v>
      </c>
      <c r="C408" t="s">
        <v>85</v>
      </c>
      <c r="D408" t="s">
        <v>727</v>
      </c>
      <c r="E408" t="s">
        <v>530</v>
      </c>
      <c r="F408" t="s">
        <v>728</v>
      </c>
      <c r="G408" t="s">
        <v>89</v>
      </c>
      <c r="H408" s="52" t="s">
        <v>1419</v>
      </c>
      <c r="I408" s="51" t="s">
        <v>89</v>
      </c>
      <c r="J408" s="129" t="s">
        <v>734</v>
      </c>
      <c r="K408" s="28">
        <v>42970</v>
      </c>
      <c r="L408" s="28"/>
      <c r="M408" t="s">
        <v>728</v>
      </c>
      <c r="N408" t="s">
        <v>730</v>
      </c>
      <c r="O408" s="27" t="s">
        <v>509</v>
      </c>
      <c r="P408" s="51" t="s">
        <v>94</v>
      </c>
      <c r="Q408" t="s">
        <v>95</v>
      </c>
      <c r="R408" s="27" t="s">
        <v>735</v>
      </c>
      <c r="S408" s="51">
        <f t="shared" si="54"/>
        <v>1</v>
      </c>
      <c r="T408">
        <f t="shared" si="55"/>
        <v>0</v>
      </c>
      <c r="U408">
        <f t="shared" si="56"/>
        <v>2</v>
      </c>
      <c r="V408">
        <f t="shared" si="57"/>
        <v>0</v>
      </c>
      <c r="W408">
        <f t="shared" si="58"/>
        <v>0</v>
      </c>
      <c r="X408">
        <f t="shared" si="59"/>
        <v>0</v>
      </c>
      <c r="Y408" s="53">
        <f t="shared" si="60"/>
        <v>3</v>
      </c>
      <c r="Z408" s="27">
        <f t="shared" si="61"/>
        <v>2</v>
      </c>
      <c r="AA408" s="51"/>
      <c r="AI408" s="27" t="s">
        <v>97</v>
      </c>
      <c r="AJ408" s="51"/>
      <c r="BF408" s="51">
        <f t="shared" si="62"/>
        <v>0</v>
      </c>
      <c r="BG408" s="51"/>
      <c r="BK408" t="s">
        <v>97</v>
      </c>
      <c r="BL408" t="s">
        <v>97</v>
      </c>
      <c r="BP408" s="51"/>
      <c r="BT408" s="51"/>
      <c r="BW408" s="51"/>
    </row>
    <row r="409" spans="1:78">
      <c r="A409" s="27">
        <v>407</v>
      </c>
      <c r="B409" s="51" t="s">
        <v>645</v>
      </c>
      <c r="C409" t="s">
        <v>85</v>
      </c>
      <c r="D409" t="s">
        <v>646</v>
      </c>
      <c r="E409" t="s">
        <v>468</v>
      </c>
      <c r="F409" t="s">
        <v>647</v>
      </c>
      <c r="G409" t="s">
        <v>117</v>
      </c>
      <c r="H409" s="27" t="s">
        <v>227</v>
      </c>
      <c r="I409" s="51" t="s">
        <v>89</v>
      </c>
      <c r="J409" s="129" t="s">
        <v>648</v>
      </c>
      <c r="K409" s="28">
        <v>41648</v>
      </c>
      <c r="L409" s="28"/>
      <c r="M409" t="s">
        <v>158</v>
      </c>
      <c r="N409" t="s">
        <v>337</v>
      </c>
      <c r="O409" s="27" t="s">
        <v>338</v>
      </c>
      <c r="P409" s="51" t="s">
        <v>94</v>
      </c>
      <c r="Q409" t="s">
        <v>325</v>
      </c>
      <c r="R409" s="27" t="s">
        <v>649</v>
      </c>
      <c r="S409" s="51">
        <f t="shared" si="54"/>
        <v>0</v>
      </c>
      <c r="T409">
        <f t="shared" si="55"/>
        <v>0</v>
      </c>
      <c r="U409">
        <f t="shared" si="56"/>
        <v>2</v>
      </c>
      <c r="V409">
        <f t="shared" si="57"/>
        <v>0</v>
      </c>
      <c r="W409">
        <f t="shared" si="58"/>
        <v>0</v>
      </c>
      <c r="X409">
        <f t="shared" si="59"/>
        <v>0</v>
      </c>
      <c r="Y409" s="53">
        <f t="shared" si="60"/>
        <v>2</v>
      </c>
      <c r="Z409" s="27">
        <f t="shared" si="61"/>
        <v>1</v>
      </c>
      <c r="AA409" s="51"/>
      <c r="AJ409" s="51"/>
      <c r="BF409" s="51">
        <f t="shared" si="62"/>
        <v>0</v>
      </c>
      <c r="BG409" s="51"/>
      <c r="BK409" t="s">
        <v>97</v>
      </c>
      <c r="BM409" t="s">
        <v>97</v>
      </c>
      <c r="BP409" s="51"/>
      <c r="BT409" s="51"/>
      <c r="BW409" s="51"/>
    </row>
    <row r="410" spans="1:78">
      <c r="A410" s="27">
        <v>408</v>
      </c>
      <c r="B410" s="51" t="s">
        <v>645</v>
      </c>
      <c r="C410" t="s">
        <v>85</v>
      </c>
      <c r="D410" t="s">
        <v>646</v>
      </c>
      <c r="E410" t="s">
        <v>468</v>
      </c>
      <c r="F410" t="s">
        <v>647</v>
      </c>
      <c r="G410" t="s">
        <v>117</v>
      </c>
      <c r="H410" s="27" t="s">
        <v>227</v>
      </c>
      <c r="I410" s="51" t="s">
        <v>89</v>
      </c>
      <c r="J410" s="64" t="s">
        <v>1420</v>
      </c>
      <c r="K410" s="28">
        <v>44754</v>
      </c>
      <c r="L410" s="58">
        <v>1</v>
      </c>
      <c r="M410" t="s">
        <v>158</v>
      </c>
      <c r="N410" t="s">
        <v>337</v>
      </c>
      <c r="O410" s="27" t="s">
        <v>338</v>
      </c>
      <c r="P410" s="51" t="s">
        <v>94</v>
      </c>
      <c r="Q410" t="s">
        <v>332</v>
      </c>
      <c r="R410" s="27" t="s">
        <v>1421</v>
      </c>
      <c r="S410" s="51">
        <f t="shared" si="54"/>
        <v>0</v>
      </c>
      <c r="T410">
        <f t="shared" si="55"/>
        <v>0</v>
      </c>
      <c r="U410">
        <f t="shared" si="56"/>
        <v>2</v>
      </c>
      <c r="V410">
        <f t="shared" si="57"/>
        <v>0</v>
      </c>
      <c r="W410">
        <f t="shared" si="58"/>
        <v>0</v>
      </c>
      <c r="X410">
        <f t="shared" si="59"/>
        <v>0</v>
      </c>
      <c r="Y410" s="53">
        <f t="shared" si="60"/>
        <v>2</v>
      </c>
      <c r="Z410" s="27">
        <f t="shared" si="61"/>
        <v>1</v>
      </c>
      <c r="AA410" s="51"/>
      <c r="AJ410" s="51"/>
      <c r="BF410" s="51">
        <f t="shared" si="62"/>
        <v>0</v>
      </c>
      <c r="BG410" s="61"/>
      <c r="BK410" t="s">
        <v>97</v>
      </c>
      <c r="BL410" t="s">
        <v>97</v>
      </c>
      <c r="BP410" s="51"/>
      <c r="BT410" s="51"/>
      <c r="BW410" s="51"/>
    </row>
    <row r="411" spans="1:78">
      <c r="A411" s="27">
        <v>409</v>
      </c>
      <c r="B411" s="51" t="s">
        <v>704</v>
      </c>
      <c r="C411" t="s">
        <v>705</v>
      </c>
      <c r="D411" t="s">
        <v>706</v>
      </c>
      <c r="E411" t="s">
        <v>683</v>
      </c>
      <c r="F411" t="s">
        <v>707</v>
      </c>
      <c r="G411" t="s">
        <v>117</v>
      </c>
      <c r="H411" s="27" t="s">
        <v>227</v>
      </c>
      <c r="I411" s="51" t="s">
        <v>89</v>
      </c>
      <c r="J411" s="129" t="s">
        <v>708</v>
      </c>
      <c r="K411" s="28">
        <v>41515</v>
      </c>
      <c r="L411" s="28"/>
      <c r="M411" t="s">
        <v>142</v>
      </c>
      <c r="N411" t="s">
        <v>155</v>
      </c>
      <c r="O411" s="27" t="s">
        <v>147</v>
      </c>
      <c r="P411" s="51" t="s">
        <v>99</v>
      </c>
      <c r="Q411" t="s">
        <v>332</v>
      </c>
      <c r="R411" s="27" t="s">
        <v>709</v>
      </c>
      <c r="S411" s="51">
        <f t="shared" si="54"/>
        <v>0</v>
      </c>
      <c r="T411">
        <f t="shared" si="55"/>
        <v>2</v>
      </c>
      <c r="U411">
        <f t="shared" si="56"/>
        <v>0</v>
      </c>
      <c r="V411">
        <f t="shared" si="57"/>
        <v>0</v>
      </c>
      <c r="W411">
        <f t="shared" si="58"/>
        <v>0</v>
      </c>
      <c r="X411">
        <f t="shared" si="59"/>
        <v>0</v>
      </c>
      <c r="Y411" s="53">
        <f t="shared" si="60"/>
        <v>2</v>
      </c>
      <c r="Z411" s="27">
        <f t="shared" si="61"/>
        <v>1</v>
      </c>
      <c r="AA411" s="51"/>
      <c r="AJ411" s="51"/>
      <c r="AM411" t="s">
        <v>97</v>
      </c>
      <c r="AN411" t="s">
        <v>97</v>
      </c>
      <c r="BF411" s="51">
        <f t="shared" si="62"/>
        <v>0</v>
      </c>
      <c r="BG411" s="51"/>
      <c r="BP411" s="51"/>
      <c r="BT411" s="51"/>
      <c r="BW411" s="51"/>
    </row>
    <row r="412" spans="1:78">
      <c r="A412" s="27">
        <v>410</v>
      </c>
      <c r="B412" s="51" t="s">
        <v>704</v>
      </c>
      <c r="C412" t="s">
        <v>705</v>
      </c>
      <c r="D412" t="s">
        <v>710</v>
      </c>
      <c r="E412" t="s">
        <v>683</v>
      </c>
      <c r="F412" t="s">
        <v>707</v>
      </c>
      <c r="G412" t="s">
        <v>117</v>
      </c>
      <c r="H412" s="27" t="s">
        <v>227</v>
      </c>
      <c r="I412" s="51" t="s">
        <v>89</v>
      </c>
      <c r="J412" s="129" t="s">
        <v>711</v>
      </c>
      <c r="K412" s="28">
        <v>43693</v>
      </c>
      <c r="L412" s="28"/>
      <c r="M412" t="s">
        <v>142</v>
      </c>
      <c r="N412" t="s">
        <v>155</v>
      </c>
      <c r="O412" s="27" t="s">
        <v>147</v>
      </c>
      <c r="P412" s="51" t="s">
        <v>94</v>
      </c>
      <c r="Q412" t="s">
        <v>95</v>
      </c>
      <c r="R412" s="27" t="s">
        <v>712</v>
      </c>
      <c r="S412" s="51">
        <f t="shared" si="54"/>
        <v>0</v>
      </c>
      <c r="T412">
        <f t="shared" si="55"/>
        <v>1</v>
      </c>
      <c r="U412">
        <f t="shared" si="56"/>
        <v>0</v>
      </c>
      <c r="V412">
        <f t="shared" si="57"/>
        <v>0</v>
      </c>
      <c r="W412">
        <f t="shared" si="58"/>
        <v>0</v>
      </c>
      <c r="X412">
        <f t="shared" si="59"/>
        <v>0</v>
      </c>
      <c r="Y412" s="53">
        <f t="shared" si="60"/>
        <v>1</v>
      </c>
      <c r="Z412" s="27">
        <f t="shared" si="61"/>
        <v>1</v>
      </c>
      <c r="AA412" s="51"/>
      <c r="AJ412" s="51"/>
      <c r="AW412" t="s">
        <v>97</v>
      </c>
      <c r="BF412" s="51">
        <f t="shared" si="62"/>
        <v>0</v>
      </c>
      <c r="BG412" s="51"/>
      <c r="BP412" s="51"/>
      <c r="BT412" s="51"/>
      <c r="BW412" s="51"/>
    </row>
    <row r="413" spans="1:78">
      <c r="A413" s="27">
        <v>411</v>
      </c>
      <c r="B413" s="51" t="s">
        <v>903</v>
      </c>
      <c r="C413" t="s">
        <v>1487</v>
      </c>
      <c r="D413" t="s">
        <v>904</v>
      </c>
      <c r="E413" t="s">
        <v>468</v>
      </c>
      <c r="F413" t="s">
        <v>288</v>
      </c>
      <c r="G413" t="s">
        <v>89</v>
      </c>
      <c r="H413" s="52" t="s">
        <v>1422</v>
      </c>
      <c r="I413" s="51" t="s">
        <v>89</v>
      </c>
      <c r="J413" s="129" t="s">
        <v>909</v>
      </c>
      <c r="K413" s="28">
        <v>43959</v>
      </c>
      <c r="L413" s="28"/>
      <c r="M413" s="58" t="s">
        <v>894</v>
      </c>
      <c r="N413" t="s">
        <v>892</v>
      </c>
      <c r="O413" s="27" t="s">
        <v>296</v>
      </c>
      <c r="P413" s="51" t="s">
        <v>99</v>
      </c>
      <c r="Q413" t="s">
        <v>95</v>
      </c>
      <c r="R413" s="27" t="s">
        <v>910</v>
      </c>
      <c r="S413" s="51">
        <f t="shared" si="54"/>
        <v>0</v>
      </c>
      <c r="T413">
        <f t="shared" si="55"/>
        <v>3</v>
      </c>
      <c r="U413">
        <f t="shared" si="56"/>
        <v>0</v>
      </c>
      <c r="V413">
        <f t="shared" si="57"/>
        <v>0</v>
      </c>
      <c r="W413">
        <f t="shared" si="58"/>
        <v>0</v>
      </c>
      <c r="X413">
        <f t="shared" si="59"/>
        <v>0</v>
      </c>
      <c r="Y413" s="53">
        <f t="shared" si="60"/>
        <v>3</v>
      </c>
      <c r="Z413" s="27">
        <f t="shared" si="61"/>
        <v>1</v>
      </c>
      <c r="AA413" s="51"/>
      <c r="AJ413" s="51"/>
      <c r="AK413" t="s">
        <v>97</v>
      </c>
      <c r="AM413" t="s">
        <v>97</v>
      </c>
      <c r="AY413" t="s">
        <v>97</v>
      </c>
      <c r="BF413" s="51">
        <f t="shared" si="62"/>
        <v>0</v>
      </c>
      <c r="BG413" s="51"/>
      <c r="BP413" s="51"/>
      <c r="BT413" s="51"/>
      <c r="BW413" s="51"/>
    </row>
    <row r="414" spans="1:78">
      <c r="A414" s="27">
        <v>412</v>
      </c>
      <c r="B414" s="51" t="s">
        <v>903</v>
      </c>
      <c r="C414" t="s">
        <v>1487</v>
      </c>
      <c r="D414" t="s">
        <v>904</v>
      </c>
      <c r="E414" t="s">
        <v>468</v>
      </c>
      <c r="F414" t="s">
        <v>288</v>
      </c>
      <c r="G414" t="s">
        <v>89</v>
      </c>
      <c r="H414" s="52" t="s">
        <v>1422</v>
      </c>
      <c r="I414" s="51" t="s">
        <v>89</v>
      </c>
      <c r="J414" s="129" t="s">
        <v>917</v>
      </c>
      <c r="K414" s="28">
        <v>44067</v>
      </c>
      <c r="L414" s="28"/>
      <c r="M414" s="58" t="s">
        <v>894</v>
      </c>
      <c r="N414" t="s">
        <v>892</v>
      </c>
      <c r="O414" s="27" t="s">
        <v>296</v>
      </c>
      <c r="P414" s="51" t="s">
        <v>99</v>
      </c>
      <c r="Q414" t="s">
        <v>119</v>
      </c>
      <c r="R414" s="27" t="s">
        <v>918</v>
      </c>
      <c r="S414" s="51">
        <f t="shared" si="54"/>
        <v>0</v>
      </c>
      <c r="T414">
        <f t="shared" si="55"/>
        <v>0</v>
      </c>
      <c r="U414">
        <f t="shared" si="56"/>
        <v>0</v>
      </c>
      <c r="V414">
        <f t="shared" si="57"/>
        <v>0</v>
      </c>
      <c r="W414">
        <f t="shared" si="58"/>
        <v>0</v>
      </c>
      <c r="X414">
        <f t="shared" si="59"/>
        <v>1</v>
      </c>
      <c r="Y414" s="53">
        <f t="shared" si="60"/>
        <v>1</v>
      </c>
      <c r="Z414" s="27">
        <f t="shared" si="61"/>
        <v>1</v>
      </c>
      <c r="AA414" s="51"/>
      <c r="AJ414" s="51"/>
      <c r="BF414" s="51">
        <f t="shared" si="62"/>
        <v>0</v>
      </c>
      <c r="BG414" s="51"/>
      <c r="BP414" s="51"/>
      <c r="BT414" s="51"/>
      <c r="BW414" s="51"/>
      <c r="BZ414" s="27" t="s">
        <v>97</v>
      </c>
    </row>
    <row r="415" spans="1:78">
      <c r="A415" s="27">
        <v>413</v>
      </c>
      <c r="B415" s="51" t="s">
        <v>903</v>
      </c>
      <c r="C415" t="s">
        <v>85</v>
      </c>
      <c r="D415" t="s">
        <v>904</v>
      </c>
      <c r="E415" t="s">
        <v>468</v>
      </c>
      <c r="F415" t="s">
        <v>288</v>
      </c>
      <c r="G415" t="s">
        <v>89</v>
      </c>
      <c r="H415" s="52" t="s">
        <v>1422</v>
      </c>
      <c r="I415" s="51" t="s">
        <v>89</v>
      </c>
      <c r="J415" s="129" t="s">
        <v>905</v>
      </c>
      <c r="K415" s="28">
        <v>43592</v>
      </c>
      <c r="L415" s="28"/>
      <c r="M415" s="58" t="s">
        <v>894</v>
      </c>
      <c r="N415" t="s">
        <v>892</v>
      </c>
      <c r="O415" s="27" t="s">
        <v>296</v>
      </c>
      <c r="P415" s="51" t="s">
        <v>99</v>
      </c>
      <c r="Q415" t="s">
        <v>95</v>
      </c>
      <c r="R415" s="27" t="s">
        <v>906</v>
      </c>
      <c r="S415" s="51">
        <f t="shared" si="54"/>
        <v>0</v>
      </c>
      <c r="T415">
        <f t="shared" si="55"/>
        <v>5</v>
      </c>
      <c r="U415">
        <f t="shared" si="56"/>
        <v>0</v>
      </c>
      <c r="V415">
        <f t="shared" si="57"/>
        <v>0</v>
      </c>
      <c r="W415">
        <f t="shared" si="58"/>
        <v>0</v>
      </c>
      <c r="X415">
        <f t="shared" si="59"/>
        <v>0</v>
      </c>
      <c r="Y415" s="53">
        <f t="shared" si="60"/>
        <v>5</v>
      </c>
      <c r="Z415" s="27">
        <f t="shared" si="61"/>
        <v>1</v>
      </c>
      <c r="AA415" s="51"/>
      <c r="AJ415" s="51"/>
      <c r="AL415" t="s">
        <v>97</v>
      </c>
      <c r="AM415" t="s">
        <v>97</v>
      </c>
      <c r="AX415" t="s">
        <v>97</v>
      </c>
      <c r="AY415" t="s">
        <v>97</v>
      </c>
      <c r="BA415" t="s">
        <v>97</v>
      </c>
      <c r="BF415" s="51">
        <f t="shared" si="62"/>
        <v>0</v>
      </c>
      <c r="BG415" s="51"/>
      <c r="BP415" s="51"/>
      <c r="BT415" s="51"/>
      <c r="BW415" s="51"/>
    </row>
    <row r="416" spans="1:78">
      <c r="A416" s="27">
        <v>414</v>
      </c>
      <c r="B416" s="51" t="s">
        <v>903</v>
      </c>
      <c r="C416" t="s">
        <v>85</v>
      </c>
      <c r="D416" t="s">
        <v>904</v>
      </c>
      <c r="E416" t="s">
        <v>468</v>
      </c>
      <c r="F416" t="s">
        <v>288</v>
      </c>
      <c r="G416" t="s">
        <v>89</v>
      </c>
      <c r="H416" s="52" t="s">
        <v>1422</v>
      </c>
      <c r="I416" s="51" t="s">
        <v>89</v>
      </c>
      <c r="J416" s="129" t="s">
        <v>907</v>
      </c>
      <c r="K416" s="28">
        <v>43644</v>
      </c>
      <c r="L416" s="28"/>
      <c r="M416" s="58" t="s">
        <v>894</v>
      </c>
      <c r="N416" t="s">
        <v>892</v>
      </c>
      <c r="O416" s="27" t="s">
        <v>296</v>
      </c>
      <c r="P416" s="51" t="s">
        <v>99</v>
      </c>
      <c r="Q416" t="s">
        <v>95</v>
      </c>
      <c r="R416" s="27" t="s">
        <v>908</v>
      </c>
      <c r="S416" s="51">
        <f t="shared" si="54"/>
        <v>0</v>
      </c>
      <c r="T416">
        <f t="shared" si="55"/>
        <v>4</v>
      </c>
      <c r="U416">
        <f t="shared" si="56"/>
        <v>0</v>
      </c>
      <c r="V416">
        <f t="shared" si="57"/>
        <v>0</v>
      </c>
      <c r="W416">
        <f t="shared" si="58"/>
        <v>0</v>
      </c>
      <c r="X416">
        <f t="shared" si="59"/>
        <v>0</v>
      </c>
      <c r="Y416" s="53">
        <f t="shared" si="60"/>
        <v>4</v>
      </c>
      <c r="Z416" s="27">
        <f t="shared" si="61"/>
        <v>1</v>
      </c>
      <c r="AA416" s="51"/>
      <c r="AJ416" s="51"/>
      <c r="AM416" t="s">
        <v>97</v>
      </c>
      <c r="AT416" t="s">
        <v>97</v>
      </c>
      <c r="AV416" t="s">
        <v>97</v>
      </c>
      <c r="BA416" t="s">
        <v>97</v>
      </c>
      <c r="BF416" s="51">
        <f t="shared" si="62"/>
        <v>0</v>
      </c>
      <c r="BG416" s="51"/>
      <c r="BP416" s="51"/>
      <c r="BT416" s="51"/>
      <c r="BW416" s="51"/>
    </row>
    <row r="417" spans="1:77">
      <c r="A417" s="27">
        <v>415</v>
      </c>
      <c r="B417" s="51" t="s">
        <v>1483</v>
      </c>
      <c r="C417" t="s">
        <v>953</v>
      </c>
      <c r="D417" t="s">
        <v>954</v>
      </c>
      <c r="E417" t="s">
        <v>652</v>
      </c>
      <c r="F417" t="s">
        <v>625</v>
      </c>
      <c r="G417" t="s">
        <v>117</v>
      </c>
      <c r="H417" s="27" t="s">
        <v>227</v>
      </c>
      <c r="I417" s="51" t="s">
        <v>117</v>
      </c>
      <c r="J417" t="s">
        <v>227</v>
      </c>
      <c r="K417" s="28" t="s">
        <v>227</v>
      </c>
      <c r="L417" s="28"/>
      <c r="M417" t="s">
        <v>227</v>
      </c>
      <c r="N417" t="s">
        <v>227</v>
      </c>
      <c r="O417" s="27" t="s">
        <v>227</v>
      </c>
      <c r="P417" s="51" t="s">
        <v>227</v>
      </c>
      <c r="Q417" t="s">
        <v>227</v>
      </c>
      <c r="R417" s="27" t="s">
        <v>227</v>
      </c>
      <c r="S417" s="51">
        <f t="shared" si="54"/>
        <v>0</v>
      </c>
      <c r="T417">
        <f t="shared" si="55"/>
        <v>0</v>
      </c>
      <c r="U417">
        <f t="shared" si="56"/>
        <v>0</v>
      </c>
      <c r="V417">
        <f t="shared" si="57"/>
        <v>0</v>
      </c>
      <c r="W417">
        <f t="shared" si="58"/>
        <v>0</v>
      </c>
      <c r="X417">
        <f t="shared" si="59"/>
        <v>0</v>
      </c>
      <c r="Y417" s="53">
        <f t="shared" si="60"/>
        <v>0</v>
      </c>
      <c r="Z417" s="27">
        <f t="shared" si="61"/>
        <v>0</v>
      </c>
      <c r="AA417" s="51"/>
      <c r="AJ417" s="51"/>
      <c r="BF417" s="51">
        <f t="shared" si="62"/>
        <v>0</v>
      </c>
      <c r="BG417" s="51"/>
      <c r="BP417" s="51"/>
      <c r="BT417" s="51"/>
      <c r="BW417" s="51"/>
    </row>
    <row r="418" spans="1:77">
      <c r="A418" s="27">
        <v>416</v>
      </c>
      <c r="B418" s="51" t="s">
        <v>1483</v>
      </c>
      <c r="C418" t="s">
        <v>85</v>
      </c>
      <c r="D418" t="s">
        <v>955</v>
      </c>
      <c r="E418" t="s">
        <v>468</v>
      </c>
      <c r="F418" t="s">
        <v>625</v>
      </c>
      <c r="G418" t="s">
        <v>117</v>
      </c>
      <c r="H418" s="27" t="s">
        <v>227</v>
      </c>
      <c r="I418" s="51" t="s">
        <v>117</v>
      </c>
      <c r="J418" t="s">
        <v>227</v>
      </c>
      <c r="K418" s="28" t="s">
        <v>227</v>
      </c>
      <c r="L418" s="28"/>
      <c r="M418" t="s">
        <v>227</v>
      </c>
      <c r="N418" t="s">
        <v>227</v>
      </c>
      <c r="O418" s="27" t="s">
        <v>227</v>
      </c>
      <c r="P418" s="51" t="s">
        <v>227</v>
      </c>
      <c r="Q418" t="s">
        <v>227</v>
      </c>
      <c r="R418" s="27" t="s">
        <v>227</v>
      </c>
      <c r="S418" s="51">
        <f t="shared" si="54"/>
        <v>0</v>
      </c>
      <c r="T418">
        <f t="shared" si="55"/>
        <v>0</v>
      </c>
      <c r="U418">
        <f t="shared" si="56"/>
        <v>0</v>
      </c>
      <c r="V418">
        <f t="shared" si="57"/>
        <v>0</v>
      </c>
      <c r="W418">
        <f t="shared" si="58"/>
        <v>0</v>
      </c>
      <c r="X418">
        <f t="shared" si="59"/>
        <v>0</v>
      </c>
      <c r="Y418" s="53">
        <f t="shared" si="60"/>
        <v>0</v>
      </c>
      <c r="Z418" s="27">
        <f t="shared" si="61"/>
        <v>0</v>
      </c>
      <c r="AA418" s="51"/>
      <c r="AJ418" s="51"/>
      <c r="BF418" s="51">
        <f t="shared" si="62"/>
        <v>0</v>
      </c>
      <c r="BG418" s="51"/>
      <c r="BP418" s="51"/>
      <c r="BT418" s="51"/>
      <c r="BW418" s="51"/>
    </row>
    <row r="419" spans="1:77">
      <c r="A419" s="27">
        <v>417</v>
      </c>
      <c r="B419" s="51" t="s">
        <v>956</v>
      </c>
      <c r="C419" t="s">
        <v>957</v>
      </c>
      <c r="D419" t="s">
        <v>1423</v>
      </c>
      <c r="E419" t="s">
        <v>652</v>
      </c>
      <c r="F419" t="s">
        <v>625</v>
      </c>
      <c r="G419" t="s">
        <v>117</v>
      </c>
      <c r="H419" s="27" t="s">
        <v>227</v>
      </c>
      <c r="I419" s="51" t="s">
        <v>117</v>
      </c>
      <c r="J419" t="s">
        <v>227</v>
      </c>
      <c r="K419" s="28" t="s">
        <v>227</v>
      </c>
      <c r="L419" s="28"/>
      <c r="M419" t="s">
        <v>227</v>
      </c>
      <c r="N419" t="s">
        <v>227</v>
      </c>
      <c r="O419" s="27" t="s">
        <v>227</v>
      </c>
      <c r="P419" s="51" t="s">
        <v>227</v>
      </c>
      <c r="Q419" t="s">
        <v>227</v>
      </c>
      <c r="R419" s="27" t="s">
        <v>227</v>
      </c>
      <c r="S419" s="51">
        <f t="shared" si="54"/>
        <v>0</v>
      </c>
      <c r="T419">
        <f t="shared" si="55"/>
        <v>0</v>
      </c>
      <c r="U419">
        <f t="shared" si="56"/>
        <v>0</v>
      </c>
      <c r="V419">
        <f t="shared" si="57"/>
        <v>0</v>
      </c>
      <c r="W419">
        <f t="shared" si="58"/>
        <v>0</v>
      </c>
      <c r="X419">
        <f t="shared" si="59"/>
        <v>0</v>
      </c>
      <c r="Y419" s="53">
        <f t="shared" si="60"/>
        <v>0</v>
      </c>
      <c r="Z419" s="27">
        <f t="shared" si="61"/>
        <v>0</v>
      </c>
      <c r="AA419" s="51"/>
      <c r="AJ419" s="51"/>
      <c r="BF419" s="51">
        <f t="shared" si="62"/>
        <v>0</v>
      </c>
      <c r="BG419" s="51"/>
      <c r="BP419" s="51"/>
      <c r="BT419" s="51"/>
      <c r="BW419" s="51"/>
    </row>
    <row r="420" spans="1:77">
      <c r="A420" s="27">
        <v>418</v>
      </c>
      <c r="B420" s="51" t="s">
        <v>1484</v>
      </c>
      <c r="C420" t="s">
        <v>85</v>
      </c>
      <c r="D420" t="s">
        <v>736</v>
      </c>
      <c r="E420" t="s">
        <v>530</v>
      </c>
      <c r="F420" t="s">
        <v>698</v>
      </c>
      <c r="G420" t="s">
        <v>117</v>
      </c>
      <c r="H420" s="27" t="s">
        <v>227</v>
      </c>
      <c r="I420" s="51" t="s">
        <v>89</v>
      </c>
      <c r="J420" s="129" t="s">
        <v>738</v>
      </c>
      <c r="K420" s="28">
        <v>43700</v>
      </c>
      <c r="L420" s="28"/>
      <c r="M420" t="s">
        <v>312</v>
      </c>
      <c r="N420" t="s">
        <v>313</v>
      </c>
      <c r="O420" s="27" t="s">
        <v>147</v>
      </c>
      <c r="P420" s="51" t="s">
        <v>99</v>
      </c>
      <c r="Q420" t="s">
        <v>95</v>
      </c>
      <c r="R420" s="27" t="s">
        <v>739</v>
      </c>
      <c r="S420" s="51">
        <f t="shared" si="54"/>
        <v>0</v>
      </c>
      <c r="T420">
        <f t="shared" si="55"/>
        <v>8</v>
      </c>
      <c r="U420">
        <f t="shared" si="56"/>
        <v>0</v>
      </c>
      <c r="V420">
        <f t="shared" si="57"/>
        <v>0</v>
      </c>
      <c r="W420">
        <f t="shared" si="58"/>
        <v>0</v>
      </c>
      <c r="X420">
        <f t="shared" si="59"/>
        <v>0</v>
      </c>
      <c r="Y420" s="53">
        <f t="shared" si="60"/>
        <v>8</v>
      </c>
      <c r="Z420" s="27">
        <f t="shared" si="61"/>
        <v>1</v>
      </c>
      <c r="AA420" s="51"/>
      <c r="AJ420" s="51" t="s">
        <v>97</v>
      </c>
      <c r="AM420" t="s">
        <v>97</v>
      </c>
      <c r="AO420" t="s">
        <v>97</v>
      </c>
      <c r="AQ420" t="s">
        <v>97</v>
      </c>
      <c r="AR420" t="s">
        <v>97</v>
      </c>
      <c r="AS420" t="s">
        <v>97</v>
      </c>
      <c r="AU420" t="s">
        <v>97</v>
      </c>
      <c r="BA420" t="s">
        <v>97</v>
      </c>
      <c r="BF420" s="51">
        <f t="shared" si="62"/>
        <v>0</v>
      </c>
      <c r="BG420" s="51"/>
      <c r="BP420" s="51"/>
      <c r="BT420" s="51"/>
      <c r="BW420" s="51"/>
    </row>
    <row r="421" spans="1:77">
      <c r="A421" s="27">
        <v>419</v>
      </c>
      <c r="B421" s="51" t="s">
        <v>1484</v>
      </c>
      <c r="C421" t="s">
        <v>85</v>
      </c>
      <c r="D421" t="s">
        <v>736</v>
      </c>
      <c r="E421" t="s">
        <v>530</v>
      </c>
      <c r="F421" t="s">
        <v>698</v>
      </c>
      <c r="G421" t="s">
        <v>117</v>
      </c>
      <c r="H421" s="27" t="s">
        <v>227</v>
      </c>
      <c r="I421" s="51" t="s">
        <v>89</v>
      </c>
      <c r="J421" s="129" t="s">
        <v>740</v>
      </c>
      <c r="K421" s="28">
        <v>44432</v>
      </c>
      <c r="L421" s="28"/>
      <c r="M421" t="s">
        <v>312</v>
      </c>
      <c r="N421" t="s">
        <v>313</v>
      </c>
      <c r="O421" s="27" t="s">
        <v>147</v>
      </c>
      <c r="P421" s="51" t="s">
        <v>562</v>
      </c>
      <c r="Q421" t="s">
        <v>95</v>
      </c>
      <c r="R421" s="27" t="s">
        <v>741</v>
      </c>
      <c r="S421" s="51">
        <f t="shared" si="54"/>
        <v>2</v>
      </c>
      <c r="T421">
        <f t="shared" si="55"/>
        <v>1</v>
      </c>
      <c r="U421">
        <f t="shared" si="56"/>
        <v>0</v>
      </c>
      <c r="V421">
        <f t="shared" si="57"/>
        <v>0</v>
      </c>
      <c r="W421">
        <f t="shared" si="58"/>
        <v>0</v>
      </c>
      <c r="X421">
        <f t="shared" si="59"/>
        <v>0</v>
      </c>
      <c r="Y421" s="53">
        <f t="shared" si="60"/>
        <v>3</v>
      </c>
      <c r="Z421" s="27">
        <f t="shared" si="61"/>
        <v>2</v>
      </c>
      <c r="AA421" s="51"/>
      <c r="AB421" t="s">
        <v>97</v>
      </c>
      <c r="AF421" t="s">
        <v>97</v>
      </c>
      <c r="AJ421" s="51"/>
      <c r="AQ421" t="s">
        <v>97</v>
      </c>
      <c r="BF421" s="51">
        <f t="shared" si="62"/>
        <v>0</v>
      </c>
      <c r="BG421" s="51"/>
      <c r="BP421" s="51"/>
      <c r="BT421" s="51"/>
      <c r="BW421" s="51"/>
    </row>
    <row r="422" spans="1:77">
      <c r="A422" s="27">
        <v>420</v>
      </c>
      <c r="B422" s="51" t="s">
        <v>1424</v>
      </c>
      <c r="C422" t="s">
        <v>85</v>
      </c>
      <c r="D422" t="s">
        <v>850</v>
      </c>
      <c r="E422" t="s">
        <v>837</v>
      </c>
      <c r="F422" t="s">
        <v>165</v>
      </c>
      <c r="G422" t="s">
        <v>117</v>
      </c>
      <c r="H422" s="27" t="s">
        <v>227</v>
      </c>
      <c r="I422" s="51" t="s">
        <v>89</v>
      </c>
      <c r="J422" s="129" t="s">
        <v>851</v>
      </c>
      <c r="K422" s="28">
        <v>43998</v>
      </c>
      <c r="L422" s="28"/>
      <c r="M422" t="s">
        <v>145</v>
      </c>
      <c r="N422" t="s">
        <v>146</v>
      </c>
      <c r="O422" s="27" t="s">
        <v>147</v>
      </c>
      <c r="P422" s="51" t="s">
        <v>99</v>
      </c>
      <c r="Q422" t="s">
        <v>95</v>
      </c>
      <c r="R422" s="27" t="s">
        <v>852</v>
      </c>
      <c r="S422" s="51">
        <f t="shared" si="54"/>
        <v>3</v>
      </c>
      <c r="T422">
        <f t="shared" si="55"/>
        <v>0</v>
      </c>
      <c r="U422">
        <f t="shared" si="56"/>
        <v>0</v>
      </c>
      <c r="V422">
        <f t="shared" si="57"/>
        <v>0</v>
      </c>
      <c r="W422">
        <f t="shared" si="58"/>
        <v>0</v>
      </c>
      <c r="X422">
        <f t="shared" si="59"/>
        <v>0</v>
      </c>
      <c r="Y422" s="53">
        <f t="shared" si="60"/>
        <v>3</v>
      </c>
      <c r="Z422" s="27">
        <f t="shared" si="61"/>
        <v>1</v>
      </c>
      <c r="AA422" s="51"/>
      <c r="AB422" t="s">
        <v>97</v>
      </c>
      <c r="AH422" t="s">
        <v>97</v>
      </c>
      <c r="AI422" s="27" t="s">
        <v>97</v>
      </c>
      <c r="AJ422" s="51"/>
      <c r="BF422" s="51">
        <f t="shared" si="62"/>
        <v>0</v>
      </c>
      <c r="BG422" s="51"/>
      <c r="BP422" s="51"/>
      <c r="BT422" s="51"/>
      <c r="BW422" s="51"/>
    </row>
    <row r="423" spans="1:77">
      <c r="A423" s="27">
        <v>421</v>
      </c>
      <c r="B423" s="51" t="s">
        <v>1424</v>
      </c>
      <c r="C423" t="s">
        <v>85</v>
      </c>
      <c r="D423" t="s">
        <v>850</v>
      </c>
      <c r="E423" t="s">
        <v>837</v>
      </c>
      <c r="F423" t="s">
        <v>165</v>
      </c>
      <c r="G423" t="s">
        <v>117</v>
      </c>
      <c r="H423" s="27" t="s">
        <v>227</v>
      </c>
      <c r="I423" s="51" t="s">
        <v>89</v>
      </c>
      <c r="J423" s="129" t="s">
        <v>853</v>
      </c>
      <c r="K423" s="28">
        <v>43998</v>
      </c>
      <c r="L423" s="28"/>
      <c r="M423" t="s">
        <v>145</v>
      </c>
      <c r="N423" t="s">
        <v>146</v>
      </c>
      <c r="O423" s="27" t="s">
        <v>147</v>
      </c>
      <c r="P423" s="51" t="s">
        <v>99</v>
      </c>
      <c r="Q423" t="s">
        <v>119</v>
      </c>
      <c r="R423" s="27" t="s">
        <v>854</v>
      </c>
      <c r="S423" s="51">
        <f t="shared" si="54"/>
        <v>2</v>
      </c>
      <c r="T423">
        <f t="shared" si="55"/>
        <v>0</v>
      </c>
      <c r="U423">
        <f t="shared" si="56"/>
        <v>0</v>
      </c>
      <c r="V423">
        <f t="shared" si="57"/>
        <v>0</v>
      </c>
      <c r="W423">
        <f t="shared" si="58"/>
        <v>0</v>
      </c>
      <c r="X423">
        <f t="shared" si="59"/>
        <v>0</v>
      </c>
      <c r="Y423" s="53">
        <f t="shared" si="60"/>
        <v>2</v>
      </c>
      <c r="Z423" s="27">
        <f t="shared" si="61"/>
        <v>1</v>
      </c>
      <c r="AA423" s="51"/>
      <c r="AF423" t="s">
        <v>97</v>
      </c>
      <c r="AG423" t="s">
        <v>97</v>
      </c>
      <c r="AJ423" s="51"/>
      <c r="BF423" s="51">
        <f t="shared" si="62"/>
        <v>0</v>
      </c>
      <c r="BG423" s="51"/>
      <c r="BP423" s="51"/>
      <c r="BT423" s="51"/>
      <c r="BW423" s="51"/>
    </row>
    <row r="424" spans="1:77">
      <c r="A424" s="27">
        <v>422</v>
      </c>
      <c r="B424" s="51" t="s">
        <v>1424</v>
      </c>
      <c r="C424" t="s">
        <v>85</v>
      </c>
      <c r="D424" t="s">
        <v>850</v>
      </c>
      <c r="E424" t="s">
        <v>837</v>
      </c>
      <c r="F424" t="s">
        <v>165</v>
      </c>
      <c r="G424" t="s">
        <v>117</v>
      </c>
      <c r="H424" s="27" t="s">
        <v>227</v>
      </c>
      <c r="I424" s="51" t="s">
        <v>89</v>
      </c>
      <c r="J424" s="129" t="s">
        <v>855</v>
      </c>
      <c r="K424" s="28">
        <v>41008</v>
      </c>
      <c r="L424" s="28"/>
      <c r="M424" t="s">
        <v>145</v>
      </c>
      <c r="N424" t="s">
        <v>146</v>
      </c>
      <c r="O424" s="27" t="s">
        <v>147</v>
      </c>
      <c r="P424" s="51" t="s">
        <v>99</v>
      </c>
      <c r="Q424" t="s">
        <v>122</v>
      </c>
      <c r="R424" s="27" t="s">
        <v>856</v>
      </c>
      <c r="S424" s="51">
        <f t="shared" si="54"/>
        <v>1</v>
      </c>
      <c r="T424">
        <f t="shared" si="55"/>
        <v>0</v>
      </c>
      <c r="U424">
        <f t="shared" si="56"/>
        <v>1</v>
      </c>
      <c r="V424">
        <f t="shared" si="57"/>
        <v>0</v>
      </c>
      <c r="W424">
        <f t="shared" si="58"/>
        <v>0</v>
      </c>
      <c r="X424">
        <f t="shared" si="59"/>
        <v>1</v>
      </c>
      <c r="Y424" s="53">
        <f t="shared" si="60"/>
        <v>3</v>
      </c>
      <c r="Z424" s="27">
        <f t="shared" si="61"/>
        <v>3</v>
      </c>
      <c r="AA424" s="51"/>
      <c r="AI424" s="27" t="s">
        <v>97</v>
      </c>
      <c r="AJ424" s="51"/>
      <c r="BF424" s="51">
        <f t="shared" si="62"/>
        <v>0</v>
      </c>
      <c r="BG424" s="51"/>
      <c r="BM424" t="s">
        <v>97</v>
      </c>
      <c r="BP424" s="51"/>
      <c r="BT424" s="51"/>
      <c r="BW424" s="51"/>
      <c r="BY424" t="s">
        <v>97</v>
      </c>
    </row>
    <row r="425" spans="1:77">
      <c r="A425" s="27">
        <v>423</v>
      </c>
      <c r="B425" s="51" t="s">
        <v>1424</v>
      </c>
      <c r="C425" t="s">
        <v>85</v>
      </c>
      <c r="D425" t="s">
        <v>850</v>
      </c>
      <c r="E425" t="s">
        <v>837</v>
      </c>
      <c r="F425" t="s">
        <v>165</v>
      </c>
      <c r="G425" t="s">
        <v>117</v>
      </c>
      <c r="H425" s="27" t="s">
        <v>227</v>
      </c>
      <c r="I425" s="51" t="s">
        <v>89</v>
      </c>
      <c r="J425" s="129" t="s">
        <v>857</v>
      </c>
      <c r="K425" s="28">
        <v>43707</v>
      </c>
      <c r="L425" s="28"/>
      <c r="M425" t="s">
        <v>145</v>
      </c>
      <c r="N425" t="s">
        <v>146</v>
      </c>
      <c r="O425" s="27" t="s">
        <v>147</v>
      </c>
      <c r="P425" s="51" t="s">
        <v>99</v>
      </c>
      <c r="Q425" t="s">
        <v>122</v>
      </c>
      <c r="R425" s="27" t="s">
        <v>858</v>
      </c>
      <c r="S425" s="51">
        <f t="shared" si="54"/>
        <v>1</v>
      </c>
      <c r="T425">
        <f t="shared" si="55"/>
        <v>0</v>
      </c>
      <c r="U425">
        <f t="shared" si="56"/>
        <v>0</v>
      </c>
      <c r="V425">
        <f t="shared" si="57"/>
        <v>0</v>
      </c>
      <c r="W425">
        <f t="shared" si="58"/>
        <v>0</v>
      </c>
      <c r="X425">
        <f t="shared" si="59"/>
        <v>0</v>
      </c>
      <c r="Y425" s="53">
        <f t="shared" si="60"/>
        <v>1</v>
      </c>
      <c r="Z425" s="27">
        <f t="shared" si="61"/>
        <v>1</v>
      </c>
      <c r="AA425" s="51"/>
      <c r="AB425" t="s">
        <v>97</v>
      </c>
      <c r="AJ425" s="51"/>
      <c r="BF425" s="51">
        <f t="shared" si="62"/>
        <v>0</v>
      </c>
      <c r="BG425" s="51"/>
      <c r="BP425" s="51"/>
      <c r="BT425" s="51"/>
      <c r="BW425" s="51"/>
    </row>
    <row r="426" spans="1:77">
      <c r="A426" s="27">
        <v>424</v>
      </c>
      <c r="B426" s="51" t="s">
        <v>1424</v>
      </c>
      <c r="C426" t="s">
        <v>85</v>
      </c>
      <c r="D426" t="s">
        <v>850</v>
      </c>
      <c r="E426" t="s">
        <v>837</v>
      </c>
      <c r="F426" t="s">
        <v>165</v>
      </c>
      <c r="G426" t="s">
        <v>117</v>
      </c>
      <c r="H426" s="27" t="s">
        <v>227</v>
      </c>
      <c r="I426" s="51" t="s">
        <v>89</v>
      </c>
      <c r="J426" s="129" t="s">
        <v>859</v>
      </c>
      <c r="K426" s="28">
        <v>43972</v>
      </c>
      <c r="L426" s="28"/>
      <c r="M426" t="s">
        <v>145</v>
      </c>
      <c r="N426" t="s">
        <v>146</v>
      </c>
      <c r="O426" s="27" t="s">
        <v>147</v>
      </c>
      <c r="P426" s="51" t="s">
        <v>99</v>
      </c>
      <c r="Q426" t="s">
        <v>95</v>
      </c>
      <c r="R426" s="27" t="s">
        <v>860</v>
      </c>
      <c r="S426" s="51">
        <f t="shared" si="54"/>
        <v>1</v>
      </c>
      <c r="T426">
        <f t="shared" si="55"/>
        <v>2</v>
      </c>
      <c r="U426">
        <f t="shared" si="56"/>
        <v>0</v>
      </c>
      <c r="V426">
        <f t="shared" si="57"/>
        <v>0</v>
      </c>
      <c r="W426">
        <f t="shared" si="58"/>
        <v>0</v>
      </c>
      <c r="X426">
        <f t="shared" si="59"/>
        <v>0</v>
      </c>
      <c r="Y426" s="53">
        <f t="shared" si="60"/>
        <v>3</v>
      </c>
      <c r="Z426" s="27">
        <f t="shared" si="61"/>
        <v>2</v>
      </c>
      <c r="AA426" s="51"/>
      <c r="AH426" t="s">
        <v>97</v>
      </c>
      <c r="AJ426" s="51"/>
      <c r="AQ426" t="s">
        <v>97</v>
      </c>
      <c r="AW426" t="s">
        <v>97</v>
      </c>
      <c r="BF426" s="51">
        <f t="shared" si="62"/>
        <v>0</v>
      </c>
      <c r="BG426" s="51"/>
      <c r="BP426" s="51"/>
      <c r="BT426" s="51"/>
      <c r="BW426" s="51"/>
    </row>
    <row r="427" spans="1:77">
      <c r="A427" s="27">
        <v>425</v>
      </c>
      <c r="B427" s="51" t="s">
        <v>796</v>
      </c>
      <c r="C427" t="s">
        <v>85</v>
      </c>
      <c r="D427" t="s">
        <v>1425</v>
      </c>
      <c r="E427" t="s">
        <v>87</v>
      </c>
      <c r="F427" t="s">
        <v>142</v>
      </c>
      <c r="G427" t="s">
        <v>89</v>
      </c>
      <c r="H427" s="52" t="s">
        <v>1426</v>
      </c>
      <c r="I427" s="51" t="s">
        <v>89</v>
      </c>
      <c r="J427" s="62" t="s">
        <v>797</v>
      </c>
      <c r="K427" s="28">
        <v>41912</v>
      </c>
      <c r="L427" s="28"/>
      <c r="M427" t="s">
        <v>798</v>
      </c>
      <c r="N427" t="s">
        <v>799</v>
      </c>
      <c r="O427" s="27" t="s">
        <v>147</v>
      </c>
      <c r="P427" s="51" t="s">
        <v>99</v>
      </c>
      <c r="Q427" t="s">
        <v>95</v>
      </c>
      <c r="R427" s="27" t="s">
        <v>800</v>
      </c>
      <c r="S427" s="51">
        <f t="shared" si="54"/>
        <v>1</v>
      </c>
      <c r="T427">
        <f t="shared" si="55"/>
        <v>3</v>
      </c>
      <c r="U427">
        <f t="shared" si="56"/>
        <v>0</v>
      </c>
      <c r="V427">
        <f t="shared" si="57"/>
        <v>0</v>
      </c>
      <c r="W427">
        <f t="shared" si="58"/>
        <v>0</v>
      </c>
      <c r="X427">
        <f t="shared" si="59"/>
        <v>0</v>
      </c>
      <c r="Y427" s="53">
        <f t="shared" si="60"/>
        <v>4</v>
      </c>
      <c r="Z427" s="27">
        <f t="shared" si="61"/>
        <v>2</v>
      </c>
      <c r="AA427" s="51" t="s">
        <v>97</v>
      </c>
      <c r="AJ427" s="51"/>
      <c r="AN427" t="s">
        <v>97</v>
      </c>
      <c r="AP427" t="s">
        <v>97</v>
      </c>
      <c r="AQ427" t="s">
        <v>97</v>
      </c>
      <c r="BF427" s="51">
        <f t="shared" si="62"/>
        <v>0</v>
      </c>
      <c r="BG427" s="51"/>
      <c r="BP427" s="51"/>
      <c r="BT427" s="51"/>
      <c r="BW427" s="51"/>
    </row>
    <row r="428" spans="1:77">
      <c r="A428" s="27">
        <v>426</v>
      </c>
      <c r="B428" s="51" t="s">
        <v>796</v>
      </c>
      <c r="C428" t="s">
        <v>85</v>
      </c>
      <c r="D428" t="s">
        <v>801</v>
      </c>
      <c r="E428" t="s">
        <v>87</v>
      </c>
      <c r="F428" t="s">
        <v>142</v>
      </c>
      <c r="G428" t="s">
        <v>89</v>
      </c>
      <c r="H428" s="52" t="s">
        <v>1426</v>
      </c>
      <c r="I428" s="51" t="s">
        <v>89</v>
      </c>
      <c r="J428" s="129" t="s">
        <v>802</v>
      </c>
      <c r="K428" s="28">
        <v>40648</v>
      </c>
      <c r="L428" s="28"/>
      <c r="M428" t="s">
        <v>158</v>
      </c>
      <c r="N428" t="s">
        <v>337</v>
      </c>
      <c r="O428" s="27" t="s">
        <v>338</v>
      </c>
      <c r="P428" s="51" t="s">
        <v>99</v>
      </c>
      <c r="Q428" t="s">
        <v>95</v>
      </c>
      <c r="R428" s="27" t="s">
        <v>803</v>
      </c>
      <c r="S428" s="51">
        <f t="shared" si="54"/>
        <v>1</v>
      </c>
      <c r="T428">
        <f t="shared" si="55"/>
        <v>1</v>
      </c>
      <c r="U428">
        <f t="shared" si="56"/>
        <v>0</v>
      </c>
      <c r="V428">
        <f t="shared" si="57"/>
        <v>0</v>
      </c>
      <c r="W428">
        <f t="shared" si="58"/>
        <v>0</v>
      </c>
      <c r="X428">
        <f t="shared" si="59"/>
        <v>0</v>
      </c>
      <c r="Y428" s="53">
        <f t="shared" si="60"/>
        <v>2</v>
      </c>
      <c r="Z428" s="27">
        <f t="shared" si="61"/>
        <v>2</v>
      </c>
      <c r="AA428" s="51"/>
      <c r="AD428" t="s">
        <v>97</v>
      </c>
      <c r="AJ428" s="51"/>
      <c r="AU428" t="s">
        <v>97</v>
      </c>
      <c r="BF428" s="51">
        <f t="shared" si="62"/>
        <v>0</v>
      </c>
      <c r="BG428" s="51"/>
      <c r="BP428" s="51"/>
      <c r="BT428" s="51"/>
      <c r="BW428" s="51"/>
    </row>
    <row r="429" spans="1:77">
      <c r="A429" s="27">
        <v>427</v>
      </c>
      <c r="B429" s="51" t="s">
        <v>796</v>
      </c>
      <c r="C429" t="s">
        <v>861</v>
      </c>
      <c r="D429" t="s">
        <v>862</v>
      </c>
      <c r="E429" t="s">
        <v>87</v>
      </c>
      <c r="F429" t="s">
        <v>142</v>
      </c>
      <c r="G429" t="s">
        <v>89</v>
      </c>
      <c r="H429" s="52" t="s">
        <v>1426</v>
      </c>
      <c r="I429" s="51" t="s">
        <v>89</v>
      </c>
      <c r="J429" s="129" t="s">
        <v>863</v>
      </c>
      <c r="K429" s="28">
        <v>43957</v>
      </c>
      <c r="L429" s="28"/>
      <c r="M429" t="s">
        <v>145</v>
      </c>
      <c r="N429" t="s">
        <v>146</v>
      </c>
      <c r="O429" s="27" t="s">
        <v>147</v>
      </c>
      <c r="P429" s="51" t="s">
        <v>99</v>
      </c>
      <c r="Q429" t="s">
        <v>119</v>
      </c>
      <c r="R429" s="27" t="s">
        <v>864</v>
      </c>
      <c r="S429" s="51">
        <f t="shared" si="54"/>
        <v>2</v>
      </c>
      <c r="T429">
        <f t="shared" si="55"/>
        <v>3</v>
      </c>
      <c r="U429">
        <f t="shared" si="56"/>
        <v>0</v>
      </c>
      <c r="V429">
        <f t="shared" si="57"/>
        <v>0</v>
      </c>
      <c r="W429">
        <f t="shared" si="58"/>
        <v>0</v>
      </c>
      <c r="X429">
        <f t="shared" si="59"/>
        <v>0</v>
      </c>
      <c r="Y429" s="53">
        <f t="shared" si="60"/>
        <v>5</v>
      </c>
      <c r="Z429" s="27">
        <f t="shared" si="61"/>
        <v>2</v>
      </c>
      <c r="AA429" s="51"/>
      <c r="AB429" t="s">
        <v>97</v>
      </c>
      <c r="AI429" s="27" t="s">
        <v>97</v>
      </c>
      <c r="AJ429" s="51"/>
      <c r="AN429" t="s">
        <v>97</v>
      </c>
      <c r="AQ429" t="s">
        <v>97</v>
      </c>
      <c r="AU429" t="s">
        <v>97</v>
      </c>
      <c r="BF429" s="51">
        <f t="shared" si="62"/>
        <v>0</v>
      </c>
      <c r="BG429" s="51"/>
      <c r="BP429" s="51"/>
      <c r="BT429" s="51"/>
      <c r="BW429" s="51"/>
    </row>
    <row r="430" spans="1:77">
      <c r="A430" s="27">
        <v>428</v>
      </c>
      <c r="B430" s="51" t="s">
        <v>796</v>
      </c>
      <c r="C430" t="s">
        <v>861</v>
      </c>
      <c r="D430" t="s">
        <v>862</v>
      </c>
      <c r="E430" t="s">
        <v>87</v>
      </c>
      <c r="F430" t="s">
        <v>142</v>
      </c>
      <c r="G430" t="s">
        <v>89</v>
      </c>
      <c r="H430" s="52" t="s">
        <v>1426</v>
      </c>
      <c r="I430" s="51" t="s">
        <v>89</v>
      </c>
      <c r="J430" s="129" t="s">
        <v>865</v>
      </c>
      <c r="K430" s="28">
        <v>43922</v>
      </c>
      <c r="L430" s="28"/>
      <c r="M430" t="s">
        <v>145</v>
      </c>
      <c r="N430" t="s">
        <v>146</v>
      </c>
      <c r="O430" s="27" t="s">
        <v>147</v>
      </c>
      <c r="P430" s="51" t="s">
        <v>99</v>
      </c>
      <c r="Q430" t="s">
        <v>119</v>
      </c>
      <c r="R430" s="27" t="s">
        <v>866</v>
      </c>
      <c r="S430" s="51">
        <f t="shared" si="54"/>
        <v>3</v>
      </c>
      <c r="T430">
        <f t="shared" si="55"/>
        <v>1</v>
      </c>
      <c r="U430">
        <f t="shared" si="56"/>
        <v>0</v>
      </c>
      <c r="V430">
        <f t="shared" si="57"/>
        <v>0</v>
      </c>
      <c r="W430">
        <f t="shared" si="58"/>
        <v>0</v>
      </c>
      <c r="X430">
        <f t="shared" si="59"/>
        <v>0</v>
      </c>
      <c r="Y430" s="53">
        <f t="shared" si="60"/>
        <v>4</v>
      </c>
      <c r="Z430" s="27">
        <f t="shared" si="61"/>
        <v>2</v>
      </c>
      <c r="AA430" s="51" t="s">
        <v>97</v>
      </c>
      <c r="AB430" t="s">
        <v>97</v>
      </c>
      <c r="AI430" s="27" t="s">
        <v>97</v>
      </c>
      <c r="AJ430" s="51"/>
      <c r="AU430" t="s">
        <v>97</v>
      </c>
      <c r="BF430" s="51">
        <f t="shared" si="62"/>
        <v>0</v>
      </c>
      <c r="BG430" s="51"/>
      <c r="BP430" s="51"/>
      <c r="BT430" s="51"/>
      <c r="BW430" s="51"/>
    </row>
    <row r="431" spans="1:77">
      <c r="A431" s="27">
        <v>429</v>
      </c>
      <c r="B431" s="51" t="s">
        <v>796</v>
      </c>
      <c r="C431" t="s">
        <v>861</v>
      </c>
      <c r="D431" t="s">
        <v>862</v>
      </c>
      <c r="E431" t="s">
        <v>87</v>
      </c>
      <c r="F431" t="s">
        <v>142</v>
      </c>
      <c r="G431" t="s">
        <v>89</v>
      </c>
      <c r="H431" s="52" t="s">
        <v>1426</v>
      </c>
      <c r="I431" s="51" t="s">
        <v>89</v>
      </c>
      <c r="J431" s="129" t="s">
        <v>867</v>
      </c>
      <c r="K431" s="28">
        <v>44139</v>
      </c>
      <c r="L431" s="28"/>
      <c r="M431" t="s">
        <v>145</v>
      </c>
      <c r="N431" t="s">
        <v>146</v>
      </c>
      <c r="O431" s="27" t="s">
        <v>147</v>
      </c>
      <c r="P431" s="51" t="s">
        <v>99</v>
      </c>
      <c r="Q431" t="s">
        <v>122</v>
      </c>
      <c r="R431" s="27" t="s">
        <v>868</v>
      </c>
      <c r="S431" s="51">
        <f t="shared" si="54"/>
        <v>0</v>
      </c>
      <c r="T431">
        <f t="shared" si="55"/>
        <v>2</v>
      </c>
      <c r="U431">
        <f t="shared" si="56"/>
        <v>0</v>
      </c>
      <c r="V431">
        <f t="shared" si="57"/>
        <v>0</v>
      </c>
      <c r="W431">
        <f t="shared" si="58"/>
        <v>0</v>
      </c>
      <c r="X431">
        <f t="shared" si="59"/>
        <v>0</v>
      </c>
      <c r="Y431" s="53">
        <f t="shared" si="60"/>
        <v>2</v>
      </c>
      <c r="Z431" s="27">
        <f t="shared" si="61"/>
        <v>1</v>
      </c>
      <c r="AA431" s="51"/>
      <c r="AJ431" s="51"/>
      <c r="AM431" t="s">
        <v>869</v>
      </c>
      <c r="AN431" t="s">
        <v>97</v>
      </c>
      <c r="BF431" s="51">
        <f t="shared" si="62"/>
        <v>0</v>
      </c>
      <c r="BG431" s="51"/>
      <c r="BP431" s="51"/>
      <c r="BT431" s="51"/>
      <c r="BW431" s="51"/>
    </row>
    <row r="432" spans="1:77">
      <c r="A432" s="27">
        <v>430</v>
      </c>
      <c r="B432" s="51" t="s">
        <v>796</v>
      </c>
      <c r="C432" t="s">
        <v>861</v>
      </c>
      <c r="D432" t="s">
        <v>862</v>
      </c>
      <c r="E432" t="s">
        <v>87</v>
      </c>
      <c r="F432" t="s">
        <v>142</v>
      </c>
      <c r="G432" t="s">
        <v>89</v>
      </c>
      <c r="H432" s="52" t="s">
        <v>1426</v>
      </c>
      <c r="I432" s="51" t="s">
        <v>89</v>
      </c>
      <c r="J432" s="129" t="s">
        <v>870</v>
      </c>
      <c r="K432" s="28">
        <v>44468</v>
      </c>
      <c r="L432" s="28"/>
      <c r="M432" t="s">
        <v>145</v>
      </c>
      <c r="N432" t="s">
        <v>146</v>
      </c>
      <c r="O432" s="27" t="s">
        <v>147</v>
      </c>
      <c r="P432" s="51" t="s">
        <v>99</v>
      </c>
      <c r="Q432" t="s">
        <v>95</v>
      </c>
      <c r="R432" s="27" t="s">
        <v>871</v>
      </c>
      <c r="S432" s="51">
        <f t="shared" si="54"/>
        <v>2</v>
      </c>
      <c r="T432">
        <f t="shared" si="55"/>
        <v>2</v>
      </c>
      <c r="U432">
        <f t="shared" si="56"/>
        <v>0</v>
      </c>
      <c r="V432">
        <f t="shared" si="57"/>
        <v>0</v>
      </c>
      <c r="W432">
        <f t="shared" si="58"/>
        <v>0</v>
      </c>
      <c r="X432">
        <f t="shared" si="59"/>
        <v>0</v>
      </c>
      <c r="Y432" s="53">
        <f t="shared" si="60"/>
        <v>4</v>
      </c>
      <c r="Z432" s="27">
        <f t="shared" si="61"/>
        <v>2</v>
      </c>
      <c r="AA432" s="51"/>
      <c r="AB432" t="s">
        <v>97</v>
      </c>
      <c r="AI432" s="27" t="s">
        <v>97</v>
      </c>
      <c r="AJ432" s="51"/>
      <c r="AQ432" t="s">
        <v>97</v>
      </c>
      <c r="AU432" t="s">
        <v>97</v>
      </c>
      <c r="BF432" s="51">
        <f t="shared" si="62"/>
        <v>0</v>
      </c>
      <c r="BG432" s="51"/>
      <c r="BP432" s="51"/>
      <c r="BT432" s="51"/>
      <c r="BW432" s="51"/>
    </row>
    <row r="433" spans="1:77">
      <c r="A433" s="27">
        <v>431</v>
      </c>
      <c r="B433" s="51" t="s">
        <v>796</v>
      </c>
      <c r="C433" t="s">
        <v>861</v>
      </c>
      <c r="D433" t="s">
        <v>862</v>
      </c>
      <c r="E433" t="s">
        <v>87</v>
      </c>
      <c r="F433" t="s">
        <v>142</v>
      </c>
      <c r="G433" t="s">
        <v>89</v>
      </c>
      <c r="H433" s="52" t="s">
        <v>1426</v>
      </c>
      <c r="I433" s="51" t="s">
        <v>89</v>
      </c>
      <c r="J433" s="129" t="s">
        <v>872</v>
      </c>
      <c r="K433" s="28">
        <v>43784</v>
      </c>
      <c r="L433" s="28"/>
      <c r="M433" t="s">
        <v>145</v>
      </c>
      <c r="N433" t="s">
        <v>146</v>
      </c>
      <c r="O433" s="27" t="s">
        <v>147</v>
      </c>
      <c r="P433" s="51" t="s">
        <v>99</v>
      </c>
      <c r="Q433" t="s">
        <v>95</v>
      </c>
      <c r="R433" s="27" t="s">
        <v>873</v>
      </c>
      <c r="S433" s="51">
        <f t="shared" si="54"/>
        <v>0</v>
      </c>
      <c r="T433">
        <f t="shared" si="55"/>
        <v>1</v>
      </c>
      <c r="U433">
        <f t="shared" si="56"/>
        <v>0</v>
      </c>
      <c r="V433">
        <f t="shared" si="57"/>
        <v>0</v>
      </c>
      <c r="W433">
        <f t="shared" si="58"/>
        <v>0</v>
      </c>
      <c r="X433">
        <f t="shared" si="59"/>
        <v>2</v>
      </c>
      <c r="Y433" s="53">
        <f t="shared" si="60"/>
        <v>3</v>
      </c>
      <c r="Z433" s="27">
        <f t="shared" si="61"/>
        <v>2</v>
      </c>
      <c r="AA433" s="51"/>
      <c r="AJ433" s="51" t="s">
        <v>97</v>
      </c>
      <c r="BF433" s="51">
        <f t="shared" si="62"/>
        <v>0</v>
      </c>
      <c r="BG433" s="51"/>
      <c r="BP433" s="51"/>
      <c r="BT433" s="51"/>
      <c r="BW433" s="51" t="s">
        <v>97</v>
      </c>
      <c r="BX433" t="s">
        <v>97</v>
      </c>
    </row>
    <row r="434" spans="1:77">
      <c r="A434" s="27">
        <v>432</v>
      </c>
      <c r="B434" s="51" t="s">
        <v>796</v>
      </c>
      <c r="C434" t="s">
        <v>861</v>
      </c>
      <c r="D434" t="s">
        <v>862</v>
      </c>
      <c r="E434" t="s">
        <v>87</v>
      </c>
      <c r="F434" t="s">
        <v>142</v>
      </c>
      <c r="G434" t="s">
        <v>89</v>
      </c>
      <c r="H434" s="52" t="s">
        <v>1426</v>
      </c>
      <c r="I434" s="51" t="s">
        <v>89</v>
      </c>
      <c r="J434" s="129" t="s">
        <v>874</v>
      </c>
      <c r="K434" s="28">
        <v>43813</v>
      </c>
      <c r="L434" s="28"/>
      <c r="M434" t="s">
        <v>145</v>
      </c>
      <c r="N434" t="s">
        <v>146</v>
      </c>
      <c r="O434" s="27" t="s">
        <v>147</v>
      </c>
      <c r="P434" s="51" t="s">
        <v>99</v>
      </c>
      <c r="Q434" t="s">
        <v>95</v>
      </c>
      <c r="R434" s="27" t="s">
        <v>875</v>
      </c>
      <c r="S434" s="51">
        <f t="shared" si="54"/>
        <v>0</v>
      </c>
      <c r="T434">
        <f t="shared" si="55"/>
        <v>0</v>
      </c>
      <c r="U434">
        <f t="shared" si="56"/>
        <v>0</v>
      </c>
      <c r="V434">
        <f t="shared" si="57"/>
        <v>0</v>
      </c>
      <c r="W434">
        <f t="shared" si="58"/>
        <v>2</v>
      </c>
      <c r="X434">
        <f t="shared" si="59"/>
        <v>0</v>
      </c>
      <c r="Y434" s="53">
        <f t="shared" si="60"/>
        <v>2</v>
      </c>
      <c r="Z434" s="27">
        <f t="shared" si="61"/>
        <v>1</v>
      </c>
      <c r="AA434" s="51"/>
      <c r="AJ434" s="51"/>
      <c r="BF434" s="51">
        <f t="shared" si="62"/>
        <v>0</v>
      </c>
      <c r="BG434" s="51"/>
      <c r="BP434" s="51"/>
      <c r="BT434" s="51"/>
      <c r="BU434" t="s">
        <v>97</v>
      </c>
      <c r="BV434" s="27" t="s">
        <v>97</v>
      </c>
      <c r="BW434" s="51"/>
    </row>
    <row r="435" spans="1:77">
      <c r="A435" s="27">
        <v>433</v>
      </c>
      <c r="B435" s="51" t="s">
        <v>959</v>
      </c>
      <c r="C435" t="s">
        <v>85</v>
      </c>
      <c r="D435" t="s">
        <v>1427</v>
      </c>
      <c r="E435" t="s">
        <v>960</v>
      </c>
      <c r="F435" t="s">
        <v>171</v>
      </c>
      <c r="G435" t="s">
        <v>117</v>
      </c>
      <c r="H435" s="27" t="s">
        <v>227</v>
      </c>
      <c r="I435" s="51" t="s">
        <v>89</v>
      </c>
      <c r="J435" s="62" t="s">
        <v>350</v>
      </c>
      <c r="K435" s="28">
        <v>42594</v>
      </c>
      <c r="L435" s="28"/>
      <c r="M435" t="s">
        <v>171</v>
      </c>
      <c r="N435" t="s">
        <v>172</v>
      </c>
      <c r="O435" s="27" t="s">
        <v>173</v>
      </c>
      <c r="P435" s="51" t="s">
        <v>99</v>
      </c>
      <c r="Q435" t="s">
        <v>95</v>
      </c>
      <c r="R435" s="27" t="s">
        <v>351</v>
      </c>
      <c r="S435" s="51">
        <f t="shared" si="54"/>
        <v>2</v>
      </c>
      <c r="T435">
        <f t="shared" si="55"/>
        <v>1</v>
      </c>
      <c r="U435">
        <f t="shared" si="56"/>
        <v>0</v>
      </c>
      <c r="V435">
        <f t="shared" si="57"/>
        <v>0</v>
      </c>
      <c r="W435">
        <f t="shared" si="58"/>
        <v>0</v>
      </c>
      <c r="X435">
        <f t="shared" si="59"/>
        <v>0</v>
      </c>
      <c r="Y435" s="53">
        <f t="shared" si="60"/>
        <v>3</v>
      </c>
      <c r="Z435" s="27">
        <f t="shared" si="61"/>
        <v>2</v>
      </c>
      <c r="AA435" s="51"/>
      <c r="AB435" t="s">
        <v>97</v>
      </c>
      <c r="AF435" t="s">
        <v>97</v>
      </c>
      <c r="AJ435" s="51"/>
      <c r="AQ435" t="s">
        <v>97</v>
      </c>
      <c r="BF435" s="51">
        <f t="shared" si="62"/>
        <v>0</v>
      </c>
      <c r="BG435" s="51"/>
      <c r="BP435" s="51"/>
      <c r="BT435" s="51"/>
      <c r="BW435" s="51"/>
    </row>
    <row r="436" spans="1:77">
      <c r="A436" s="27">
        <v>434</v>
      </c>
      <c r="B436" s="51" t="s">
        <v>959</v>
      </c>
      <c r="C436" t="s">
        <v>85</v>
      </c>
      <c r="D436" t="s">
        <v>1427</v>
      </c>
      <c r="E436" t="s">
        <v>960</v>
      </c>
      <c r="F436" t="s">
        <v>171</v>
      </c>
      <c r="G436" t="s">
        <v>117</v>
      </c>
      <c r="H436" s="27" t="s">
        <v>227</v>
      </c>
      <c r="I436" s="51" t="s">
        <v>89</v>
      </c>
      <c r="J436" s="62" t="s">
        <v>961</v>
      </c>
      <c r="K436" s="28">
        <v>44523</v>
      </c>
      <c r="L436" s="28"/>
      <c r="M436" t="s">
        <v>171</v>
      </c>
      <c r="N436" t="s">
        <v>172</v>
      </c>
      <c r="O436" s="27" t="s">
        <v>173</v>
      </c>
      <c r="P436" s="51" t="s">
        <v>99</v>
      </c>
      <c r="Q436" t="s">
        <v>95</v>
      </c>
      <c r="R436" s="27" t="s">
        <v>962</v>
      </c>
      <c r="S436" s="51">
        <f t="shared" si="54"/>
        <v>1</v>
      </c>
      <c r="T436">
        <f t="shared" si="55"/>
        <v>7</v>
      </c>
      <c r="U436">
        <f t="shared" si="56"/>
        <v>1</v>
      </c>
      <c r="V436">
        <f t="shared" si="57"/>
        <v>1</v>
      </c>
      <c r="W436">
        <f t="shared" si="58"/>
        <v>1</v>
      </c>
      <c r="X436">
        <f t="shared" si="59"/>
        <v>0</v>
      </c>
      <c r="Y436" s="53">
        <f t="shared" si="60"/>
        <v>11</v>
      </c>
      <c r="Z436" s="27">
        <f t="shared" si="61"/>
        <v>5</v>
      </c>
      <c r="AA436" s="51"/>
      <c r="AI436" s="27" t="s">
        <v>97</v>
      </c>
      <c r="AJ436" s="51"/>
      <c r="AO436" t="s">
        <v>97</v>
      </c>
      <c r="AP436" t="s">
        <v>97</v>
      </c>
      <c r="AQ436" t="s">
        <v>97</v>
      </c>
      <c r="AT436" t="s">
        <v>97</v>
      </c>
      <c r="AY436" t="s">
        <v>97</v>
      </c>
      <c r="AZ436" t="s">
        <v>97</v>
      </c>
      <c r="BA436" t="s">
        <v>97</v>
      </c>
      <c r="BF436" s="51">
        <f t="shared" si="62"/>
        <v>0</v>
      </c>
      <c r="BG436" s="51"/>
      <c r="BK436" t="s">
        <v>97</v>
      </c>
      <c r="BP436" s="51"/>
      <c r="BQ436" t="s">
        <v>97</v>
      </c>
      <c r="BT436" s="51"/>
      <c r="BV436" s="27" t="s">
        <v>97</v>
      </c>
      <c r="BW436" s="51"/>
    </row>
    <row r="437" spans="1:77">
      <c r="A437" s="27">
        <v>435</v>
      </c>
      <c r="B437" s="51" t="s">
        <v>882</v>
      </c>
      <c r="C437" t="s">
        <v>85</v>
      </c>
      <c r="D437" t="s">
        <v>883</v>
      </c>
      <c r="E437" t="s">
        <v>652</v>
      </c>
      <c r="F437" t="s">
        <v>379</v>
      </c>
      <c r="G437" t="s">
        <v>117</v>
      </c>
      <c r="H437" s="27" t="s">
        <v>227</v>
      </c>
      <c r="I437" s="51" t="s">
        <v>89</v>
      </c>
      <c r="J437" s="129" t="s">
        <v>884</v>
      </c>
      <c r="K437" s="28">
        <v>43591</v>
      </c>
      <c r="L437" s="28"/>
      <c r="M437" t="s">
        <v>379</v>
      </c>
      <c r="N437" t="s">
        <v>380</v>
      </c>
      <c r="O437" s="27" t="s">
        <v>93</v>
      </c>
      <c r="P437" s="51" t="s">
        <v>99</v>
      </c>
      <c r="Q437" t="s">
        <v>95</v>
      </c>
      <c r="R437" s="27" t="s">
        <v>885</v>
      </c>
      <c r="S437" s="51">
        <f t="shared" si="54"/>
        <v>2</v>
      </c>
      <c r="T437">
        <f t="shared" si="55"/>
        <v>4</v>
      </c>
      <c r="U437">
        <f t="shared" si="56"/>
        <v>0</v>
      </c>
      <c r="V437">
        <f t="shared" si="57"/>
        <v>0</v>
      </c>
      <c r="W437">
        <f t="shared" si="58"/>
        <v>0</v>
      </c>
      <c r="X437">
        <f t="shared" si="59"/>
        <v>0</v>
      </c>
      <c r="Y437" s="53">
        <f t="shared" si="60"/>
        <v>6</v>
      </c>
      <c r="Z437" s="27">
        <f t="shared" si="61"/>
        <v>2</v>
      </c>
      <c r="AA437" s="51" t="s">
        <v>97</v>
      </c>
      <c r="AH437" t="s">
        <v>97</v>
      </c>
      <c r="AJ437" s="51" t="s">
        <v>97</v>
      </c>
      <c r="AK437" t="s">
        <v>97</v>
      </c>
      <c r="AL437" t="s">
        <v>97</v>
      </c>
      <c r="AM437" t="s">
        <v>97</v>
      </c>
      <c r="BF437" s="51">
        <f t="shared" si="62"/>
        <v>0</v>
      </c>
      <c r="BG437" s="51"/>
      <c r="BP437" s="51"/>
      <c r="BT437" s="51"/>
      <c r="BW437" s="51"/>
    </row>
    <row r="438" spans="1:77">
      <c r="A438" s="27">
        <v>436</v>
      </c>
      <c r="B438" s="51" t="s">
        <v>882</v>
      </c>
      <c r="C438" t="s">
        <v>85</v>
      </c>
      <c r="D438" t="s">
        <v>883</v>
      </c>
      <c r="E438" t="s">
        <v>652</v>
      </c>
      <c r="F438" t="s">
        <v>379</v>
      </c>
      <c r="G438" t="s">
        <v>117</v>
      </c>
      <c r="H438" s="27" t="s">
        <v>227</v>
      </c>
      <c r="I438" s="51" t="s">
        <v>89</v>
      </c>
      <c r="J438" s="129" t="s">
        <v>886</v>
      </c>
      <c r="K438" s="28">
        <v>43615</v>
      </c>
      <c r="L438" s="28"/>
      <c r="M438" t="s">
        <v>379</v>
      </c>
      <c r="N438" t="s">
        <v>380</v>
      </c>
      <c r="O438" s="27" t="s">
        <v>93</v>
      </c>
      <c r="P438" s="51" t="s">
        <v>99</v>
      </c>
      <c r="Q438" t="s">
        <v>119</v>
      </c>
      <c r="R438" s="27" t="s">
        <v>887</v>
      </c>
      <c r="S438" s="51">
        <f t="shared" si="54"/>
        <v>0</v>
      </c>
      <c r="T438">
        <f t="shared" si="55"/>
        <v>6</v>
      </c>
      <c r="U438">
        <f t="shared" si="56"/>
        <v>0</v>
      </c>
      <c r="V438">
        <f t="shared" si="57"/>
        <v>0</v>
      </c>
      <c r="W438">
        <f t="shared" si="58"/>
        <v>0</v>
      </c>
      <c r="X438">
        <f t="shared" si="59"/>
        <v>0</v>
      </c>
      <c r="Y438" s="53">
        <f t="shared" si="60"/>
        <v>6</v>
      </c>
      <c r="Z438" s="27">
        <f t="shared" si="61"/>
        <v>1</v>
      </c>
      <c r="AA438" s="51"/>
      <c r="AJ438" s="51" t="s">
        <v>97</v>
      </c>
      <c r="AK438" t="s">
        <v>97</v>
      </c>
      <c r="AL438" t="s">
        <v>97</v>
      </c>
      <c r="AM438" t="s">
        <v>97</v>
      </c>
      <c r="AN438" t="s">
        <v>97</v>
      </c>
      <c r="BB438" t="s">
        <v>97</v>
      </c>
      <c r="BF438" s="51">
        <f t="shared" si="62"/>
        <v>0</v>
      </c>
      <c r="BG438" s="51"/>
      <c r="BP438" s="51"/>
      <c r="BT438" s="51"/>
      <c r="BW438" s="51"/>
    </row>
    <row r="439" spans="1:77">
      <c r="A439" s="27">
        <v>437</v>
      </c>
      <c r="B439" s="51" t="s">
        <v>1485</v>
      </c>
      <c r="C439" t="s">
        <v>85</v>
      </c>
      <c r="D439" t="s">
        <v>971</v>
      </c>
      <c r="E439" t="s">
        <v>683</v>
      </c>
      <c r="F439" t="s">
        <v>142</v>
      </c>
      <c r="G439" t="s">
        <v>117</v>
      </c>
      <c r="H439" s="27" t="s">
        <v>227</v>
      </c>
      <c r="I439" s="51" t="s">
        <v>117</v>
      </c>
      <c r="J439" t="s">
        <v>227</v>
      </c>
      <c r="K439" s="28" t="s">
        <v>227</v>
      </c>
      <c r="L439" s="28"/>
      <c r="M439" t="s">
        <v>227</v>
      </c>
      <c r="N439" t="s">
        <v>227</v>
      </c>
      <c r="O439" s="27" t="s">
        <v>227</v>
      </c>
      <c r="P439" s="51" t="s">
        <v>227</v>
      </c>
      <c r="Q439" t="s">
        <v>227</v>
      </c>
      <c r="R439" s="27" t="s">
        <v>227</v>
      </c>
      <c r="S439" s="51">
        <f t="shared" si="54"/>
        <v>0</v>
      </c>
      <c r="T439">
        <f t="shared" si="55"/>
        <v>0</v>
      </c>
      <c r="U439">
        <f t="shared" si="56"/>
        <v>0</v>
      </c>
      <c r="V439">
        <f t="shared" si="57"/>
        <v>0</v>
      </c>
      <c r="W439">
        <f t="shared" si="58"/>
        <v>0</v>
      </c>
      <c r="X439">
        <f t="shared" si="59"/>
        <v>0</v>
      </c>
      <c r="Y439" s="53">
        <f t="shared" si="60"/>
        <v>0</v>
      </c>
      <c r="Z439" s="27">
        <f t="shared" si="61"/>
        <v>0</v>
      </c>
      <c r="AA439" s="51"/>
      <c r="AJ439" s="51"/>
      <c r="BF439" s="51">
        <f t="shared" si="62"/>
        <v>0</v>
      </c>
      <c r="BG439" s="51"/>
      <c r="BP439" s="51"/>
      <c r="BT439" s="51"/>
      <c r="BW439" s="51"/>
    </row>
    <row r="440" spans="1:77">
      <c r="A440" s="27">
        <v>438</v>
      </c>
      <c r="B440" s="51" t="s">
        <v>1428</v>
      </c>
      <c r="C440" t="s">
        <v>963</v>
      </c>
      <c r="D440" t="s">
        <v>964</v>
      </c>
      <c r="E440" t="s">
        <v>468</v>
      </c>
      <c r="F440" t="s">
        <v>165</v>
      </c>
      <c r="G440" t="s">
        <v>117</v>
      </c>
      <c r="H440" s="27" t="s">
        <v>227</v>
      </c>
      <c r="I440" s="51" t="s">
        <v>117</v>
      </c>
      <c r="J440" t="s">
        <v>227</v>
      </c>
      <c r="K440" s="28" t="s">
        <v>227</v>
      </c>
      <c r="L440" s="28"/>
      <c r="M440" t="s">
        <v>227</v>
      </c>
      <c r="N440" t="s">
        <v>227</v>
      </c>
      <c r="O440" s="27" t="s">
        <v>227</v>
      </c>
      <c r="P440" s="51" t="s">
        <v>227</v>
      </c>
      <c r="Q440" t="s">
        <v>227</v>
      </c>
      <c r="R440" s="27" t="s">
        <v>227</v>
      </c>
      <c r="S440" s="51">
        <f t="shared" si="54"/>
        <v>0</v>
      </c>
      <c r="T440">
        <f t="shared" si="55"/>
        <v>0</v>
      </c>
      <c r="U440">
        <f t="shared" si="56"/>
        <v>0</v>
      </c>
      <c r="V440">
        <f t="shared" si="57"/>
        <v>0</v>
      </c>
      <c r="W440">
        <f t="shared" si="58"/>
        <v>0</v>
      </c>
      <c r="X440">
        <f t="shared" si="59"/>
        <v>0</v>
      </c>
      <c r="Y440" s="53">
        <f t="shared" si="60"/>
        <v>0</v>
      </c>
      <c r="Z440" s="27">
        <f t="shared" si="61"/>
        <v>0</v>
      </c>
      <c r="AA440" s="51"/>
      <c r="AJ440" s="51"/>
      <c r="BF440" s="51">
        <f t="shared" si="62"/>
        <v>0</v>
      </c>
      <c r="BG440" s="51"/>
      <c r="BP440" s="51"/>
      <c r="BT440" s="51"/>
      <c r="BW440" s="51"/>
    </row>
    <row r="441" spans="1:77">
      <c r="A441" s="27">
        <v>439</v>
      </c>
      <c r="B441" s="51" t="s">
        <v>1486</v>
      </c>
      <c r="C441" t="s">
        <v>804</v>
      </c>
      <c r="D441" t="s">
        <v>805</v>
      </c>
      <c r="E441" t="s">
        <v>806</v>
      </c>
      <c r="F441" t="s">
        <v>807</v>
      </c>
      <c r="G441" t="s">
        <v>117</v>
      </c>
      <c r="H441" s="27" t="s">
        <v>227</v>
      </c>
      <c r="I441" s="51" t="s">
        <v>89</v>
      </c>
      <c r="J441" s="129" t="s">
        <v>369</v>
      </c>
      <c r="K441" s="28">
        <v>41669</v>
      </c>
      <c r="L441" s="28"/>
      <c r="M441" t="s">
        <v>171</v>
      </c>
      <c r="N441" t="s">
        <v>172</v>
      </c>
      <c r="O441" s="27" t="s">
        <v>173</v>
      </c>
      <c r="P441" s="51" t="s">
        <v>132</v>
      </c>
      <c r="Q441" t="s">
        <v>95</v>
      </c>
      <c r="R441" s="27" t="s">
        <v>808</v>
      </c>
      <c r="S441" s="51">
        <f t="shared" si="54"/>
        <v>0</v>
      </c>
      <c r="T441">
        <f t="shared" si="55"/>
        <v>0</v>
      </c>
      <c r="U441">
        <f t="shared" si="56"/>
        <v>0</v>
      </c>
      <c r="V441">
        <f t="shared" si="57"/>
        <v>1</v>
      </c>
      <c r="W441">
        <f t="shared" si="58"/>
        <v>0</v>
      </c>
      <c r="X441">
        <f t="shared" si="59"/>
        <v>0</v>
      </c>
      <c r="Y441" s="53">
        <f t="shared" si="60"/>
        <v>1</v>
      </c>
      <c r="Z441" s="27">
        <f t="shared" si="61"/>
        <v>1</v>
      </c>
      <c r="AA441" s="51"/>
      <c r="AJ441" s="51"/>
      <c r="BF441" s="51">
        <f t="shared" si="62"/>
        <v>0</v>
      </c>
      <c r="BG441" s="51"/>
      <c r="BP441" s="51" t="s">
        <v>97</v>
      </c>
      <c r="BT441" s="51"/>
      <c r="BW441" s="51"/>
    </row>
    <row r="442" spans="1:77">
      <c r="A442" s="27">
        <v>440</v>
      </c>
      <c r="B442" s="51" t="s">
        <v>1486</v>
      </c>
      <c r="C442" t="s">
        <v>804</v>
      </c>
      <c r="D442" t="s">
        <v>805</v>
      </c>
      <c r="E442" t="s">
        <v>806</v>
      </c>
      <c r="F442" t="s">
        <v>807</v>
      </c>
      <c r="G442" t="s">
        <v>117</v>
      </c>
      <c r="H442" s="27" t="s">
        <v>227</v>
      </c>
      <c r="I442" s="51" t="s">
        <v>89</v>
      </c>
      <c r="J442" s="129" t="s">
        <v>809</v>
      </c>
      <c r="K442" s="28">
        <v>44313</v>
      </c>
      <c r="L442" s="28"/>
      <c r="M442" t="s">
        <v>171</v>
      </c>
      <c r="N442" t="s">
        <v>172</v>
      </c>
      <c r="O442" s="27" t="s">
        <v>173</v>
      </c>
      <c r="P442" s="51" t="s">
        <v>99</v>
      </c>
      <c r="Q442" t="s">
        <v>761</v>
      </c>
      <c r="R442" s="27" t="s">
        <v>810</v>
      </c>
      <c r="S442" s="51">
        <f t="shared" si="54"/>
        <v>0</v>
      </c>
      <c r="T442">
        <f t="shared" si="55"/>
        <v>1</v>
      </c>
      <c r="U442">
        <f t="shared" si="56"/>
        <v>0</v>
      </c>
      <c r="V442">
        <f t="shared" si="57"/>
        <v>0</v>
      </c>
      <c r="W442">
        <f t="shared" si="58"/>
        <v>0</v>
      </c>
      <c r="X442">
        <f t="shared" si="59"/>
        <v>0</v>
      </c>
      <c r="Y442" s="53">
        <f t="shared" si="60"/>
        <v>1</v>
      </c>
      <c r="Z442" s="27">
        <f t="shared" si="61"/>
        <v>1</v>
      </c>
      <c r="AA442" s="51"/>
      <c r="AJ442" s="51"/>
      <c r="AP442" t="s">
        <v>97</v>
      </c>
      <c r="BF442" s="51">
        <f t="shared" si="62"/>
        <v>0</v>
      </c>
      <c r="BG442" s="51"/>
      <c r="BP442" s="51"/>
      <c r="BT442" s="51"/>
      <c r="BW442" s="51"/>
    </row>
    <row r="443" spans="1:77">
      <c r="A443" s="27">
        <v>441</v>
      </c>
      <c r="B443" s="51" t="s">
        <v>1429</v>
      </c>
      <c r="C443" t="s">
        <v>85</v>
      </c>
      <c r="D443" t="s">
        <v>1427</v>
      </c>
      <c r="E443" t="s">
        <v>87</v>
      </c>
      <c r="F443" t="s">
        <v>811</v>
      </c>
      <c r="G443" t="s">
        <v>117</v>
      </c>
      <c r="H443" s="27" t="s">
        <v>227</v>
      </c>
      <c r="I443" s="51" t="s">
        <v>89</v>
      </c>
      <c r="J443" s="129" t="s">
        <v>812</v>
      </c>
      <c r="K443" s="28">
        <v>42442</v>
      </c>
      <c r="L443" s="28"/>
      <c r="M443" t="s">
        <v>91</v>
      </c>
      <c r="N443" t="s">
        <v>92</v>
      </c>
      <c r="O443" s="27" t="s">
        <v>93</v>
      </c>
      <c r="P443" s="51" t="s">
        <v>503</v>
      </c>
      <c r="Q443" t="s">
        <v>122</v>
      </c>
      <c r="R443" s="27" t="s">
        <v>813</v>
      </c>
      <c r="S443" s="51">
        <f t="shared" si="54"/>
        <v>3</v>
      </c>
      <c r="T443">
        <f t="shared" si="55"/>
        <v>0</v>
      </c>
      <c r="U443">
        <f t="shared" si="56"/>
        <v>0</v>
      </c>
      <c r="V443">
        <f t="shared" si="57"/>
        <v>0</v>
      </c>
      <c r="W443">
        <f t="shared" si="58"/>
        <v>0</v>
      </c>
      <c r="X443">
        <f t="shared" si="59"/>
        <v>0</v>
      </c>
      <c r="Y443" s="53">
        <f t="shared" si="60"/>
        <v>3</v>
      </c>
      <c r="Z443" s="27">
        <f t="shared" si="61"/>
        <v>1</v>
      </c>
      <c r="AA443" s="51"/>
      <c r="AE443" t="s">
        <v>97</v>
      </c>
      <c r="AF443" t="s">
        <v>97</v>
      </c>
      <c r="AI443" s="27" t="s">
        <v>97</v>
      </c>
      <c r="AJ443" s="51"/>
      <c r="BF443" s="51">
        <f t="shared" si="62"/>
        <v>0</v>
      </c>
      <c r="BG443" s="51"/>
      <c r="BP443" s="51"/>
      <c r="BT443" s="51"/>
      <c r="BW443" s="51"/>
    </row>
    <row r="444" spans="1:77">
      <c r="A444" s="27">
        <v>442</v>
      </c>
      <c r="B444" s="51" t="s">
        <v>674</v>
      </c>
      <c r="C444" t="s">
        <v>85</v>
      </c>
      <c r="D444" t="s">
        <v>675</v>
      </c>
      <c r="E444" t="s">
        <v>652</v>
      </c>
      <c r="F444" t="s">
        <v>91</v>
      </c>
      <c r="G444" t="s">
        <v>89</v>
      </c>
      <c r="H444" s="52" t="s">
        <v>1430</v>
      </c>
      <c r="I444" s="51" t="s">
        <v>89</v>
      </c>
      <c r="J444" s="129" t="s">
        <v>676</v>
      </c>
      <c r="K444" s="28">
        <v>43256</v>
      </c>
      <c r="L444" s="28"/>
      <c r="M444" t="s">
        <v>91</v>
      </c>
      <c r="N444" t="s">
        <v>92</v>
      </c>
      <c r="O444" s="27" t="s">
        <v>93</v>
      </c>
      <c r="P444" s="51" t="s">
        <v>99</v>
      </c>
      <c r="Q444" t="s">
        <v>332</v>
      </c>
      <c r="R444" s="27" t="s">
        <v>677</v>
      </c>
      <c r="S444" s="51">
        <f t="shared" si="54"/>
        <v>1</v>
      </c>
      <c r="T444">
        <f t="shared" si="55"/>
        <v>1</v>
      </c>
      <c r="U444">
        <f t="shared" si="56"/>
        <v>0</v>
      </c>
      <c r="V444">
        <f t="shared" si="57"/>
        <v>0</v>
      </c>
      <c r="W444">
        <f t="shared" si="58"/>
        <v>0</v>
      </c>
      <c r="X444">
        <f t="shared" si="59"/>
        <v>0</v>
      </c>
      <c r="Y444" s="53">
        <f t="shared" si="60"/>
        <v>2</v>
      </c>
      <c r="Z444" s="27">
        <f t="shared" si="61"/>
        <v>2</v>
      </c>
      <c r="AA444" s="51" t="s">
        <v>97</v>
      </c>
      <c r="AJ444" s="51"/>
      <c r="AL444" t="s">
        <v>97</v>
      </c>
      <c r="BF444" s="51">
        <f t="shared" si="62"/>
        <v>0</v>
      </c>
      <c r="BG444" s="51"/>
      <c r="BP444" s="51"/>
      <c r="BT444" s="51"/>
      <c r="BW444" s="51"/>
    </row>
    <row r="445" spans="1:77">
      <c r="A445" s="27">
        <v>443</v>
      </c>
      <c r="B445" s="51" t="s">
        <v>674</v>
      </c>
      <c r="C445" t="s">
        <v>85</v>
      </c>
      <c r="D445" t="s">
        <v>675</v>
      </c>
      <c r="E445" t="s">
        <v>652</v>
      </c>
      <c r="F445" t="s">
        <v>91</v>
      </c>
      <c r="G445" t="s">
        <v>89</v>
      </c>
      <c r="H445" s="52" t="s">
        <v>1430</v>
      </c>
      <c r="I445" s="51" t="s">
        <v>89</v>
      </c>
      <c r="J445" s="129" t="s">
        <v>678</v>
      </c>
      <c r="K445" s="28">
        <v>43826</v>
      </c>
      <c r="L445" s="28"/>
      <c r="M445" t="s">
        <v>91</v>
      </c>
      <c r="N445" t="s">
        <v>92</v>
      </c>
      <c r="O445" s="27" t="s">
        <v>93</v>
      </c>
      <c r="P445" s="51" t="s">
        <v>665</v>
      </c>
      <c r="Q445" t="s">
        <v>332</v>
      </c>
      <c r="R445" s="27" t="s">
        <v>679</v>
      </c>
      <c r="S445" s="51">
        <f t="shared" si="54"/>
        <v>2</v>
      </c>
      <c r="T445">
        <f t="shared" si="55"/>
        <v>0</v>
      </c>
      <c r="U445">
        <f t="shared" si="56"/>
        <v>0</v>
      </c>
      <c r="V445">
        <f t="shared" si="57"/>
        <v>0</v>
      </c>
      <c r="W445">
        <f t="shared" si="58"/>
        <v>0</v>
      </c>
      <c r="X445">
        <f t="shared" si="59"/>
        <v>0</v>
      </c>
      <c r="Y445" s="53">
        <f t="shared" si="60"/>
        <v>2</v>
      </c>
      <c r="Z445" s="27">
        <f t="shared" si="61"/>
        <v>1</v>
      </c>
      <c r="AA445" s="51" t="s">
        <v>97</v>
      </c>
      <c r="AH445" t="s">
        <v>97</v>
      </c>
      <c r="AJ445" s="51"/>
      <c r="BF445" s="51">
        <f t="shared" si="62"/>
        <v>0</v>
      </c>
      <c r="BG445" s="51"/>
      <c r="BP445" s="51"/>
      <c r="BT445" s="51"/>
      <c r="BW445" s="51"/>
    </row>
    <row r="446" spans="1:77">
      <c r="A446" s="27">
        <v>444</v>
      </c>
      <c r="B446" s="51" t="s">
        <v>674</v>
      </c>
      <c r="C446" t="s">
        <v>85</v>
      </c>
      <c r="D446" t="s">
        <v>675</v>
      </c>
      <c r="E446" t="s">
        <v>652</v>
      </c>
      <c r="F446" t="s">
        <v>91</v>
      </c>
      <c r="G446" t="s">
        <v>89</v>
      </c>
      <c r="H446" s="52" t="s">
        <v>1430</v>
      </c>
      <c r="I446" s="51" t="s">
        <v>89</v>
      </c>
      <c r="J446" s="129" t="s">
        <v>655</v>
      </c>
      <c r="K446" s="28">
        <v>43798</v>
      </c>
      <c r="L446" s="28"/>
      <c r="M446" t="s">
        <v>91</v>
      </c>
      <c r="N446" t="s">
        <v>92</v>
      </c>
      <c r="O446" s="27" t="s">
        <v>93</v>
      </c>
      <c r="P446" s="51" t="s">
        <v>99</v>
      </c>
      <c r="Q446" t="s">
        <v>667</v>
      </c>
      <c r="R446" s="27" t="s">
        <v>656</v>
      </c>
      <c r="S446" s="51">
        <f t="shared" si="54"/>
        <v>2</v>
      </c>
      <c r="T446">
        <f t="shared" si="55"/>
        <v>0</v>
      </c>
      <c r="U446">
        <f t="shared" si="56"/>
        <v>0</v>
      </c>
      <c r="V446">
        <f t="shared" si="57"/>
        <v>0</v>
      </c>
      <c r="W446">
        <f t="shared" si="58"/>
        <v>0</v>
      </c>
      <c r="X446">
        <f t="shared" si="59"/>
        <v>0</v>
      </c>
      <c r="Y446" s="53">
        <f t="shared" si="60"/>
        <v>2</v>
      </c>
      <c r="Z446" s="27">
        <f t="shared" si="61"/>
        <v>1</v>
      </c>
      <c r="AA446" s="51" t="s">
        <v>97</v>
      </c>
      <c r="AF446" t="s">
        <v>97</v>
      </c>
      <c r="AJ446" s="51"/>
      <c r="BF446" s="51">
        <f t="shared" si="62"/>
        <v>0</v>
      </c>
      <c r="BG446" s="51"/>
      <c r="BP446" s="51"/>
      <c r="BT446" s="51"/>
      <c r="BW446" s="51"/>
    </row>
    <row r="447" spans="1:77">
      <c r="A447" s="27">
        <v>445</v>
      </c>
      <c r="B447" s="51" t="s">
        <v>674</v>
      </c>
      <c r="C447" t="s">
        <v>85</v>
      </c>
      <c r="D447" t="s">
        <v>675</v>
      </c>
      <c r="E447" t="s">
        <v>652</v>
      </c>
      <c r="F447" t="s">
        <v>91</v>
      </c>
      <c r="G447" t="s">
        <v>89</v>
      </c>
      <c r="H447" s="52" t="s">
        <v>1430</v>
      </c>
      <c r="I447" s="51" t="s">
        <v>89</v>
      </c>
      <c r="J447" s="129" t="s">
        <v>680</v>
      </c>
      <c r="K447" s="28">
        <v>44452</v>
      </c>
      <c r="L447" s="28"/>
      <c r="M447" t="s">
        <v>91</v>
      </c>
      <c r="N447" t="s">
        <v>92</v>
      </c>
      <c r="O447" s="27" t="s">
        <v>93</v>
      </c>
      <c r="P447" s="51" t="s">
        <v>562</v>
      </c>
      <c r="Q447" t="s">
        <v>332</v>
      </c>
      <c r="R447" s="27" t="s">
        <v>681</v>
      </c>
      <c r="S447" s="51">
        <f t="shared" si="54"/>
        <v>2</v>
      </c>
      <c r="T447">
        <f t="shared" si="55"/>
        <v>1</v>
      </c>
      <c r="U447">
        <f t="shared" si="56"/>
        <v>0</v>
      </c>
      <c r="V447">
        <f t="shared" si="57"/>
        <v>0</v>
      </c>
      <c r="W447">
        <f t="shared" si="58"/>
        <v>0</v>
      </c>
      <c r="X447">
        <f t="shared" si="59"/>
        <v>0</v>
      </c>
      <c r="Y447" s="53">
        <f t="shared" si="60"/>
        <v>3</v>
      </c>
      <c r="Z447" s="27">
        <f t="shared" si="61"/>
        <v>2</v>
      </c>
      <c r="AA447" s="51" t="s">
        <v>97</v>
      </c>
      <c r="AH447" t="s">
        <v>97</v>
      </c>
      <c r="AJ447" s="51"/>
      <c r="AM447" t="s">
        <v>97</v>
      </c>
      <c r="BF447" s="51">
        <f t="shared" si="62"/>
        <v>0</v>
      </c>
      <c r="BG447" s="51"/>
      <c r="BP447" s="51"/>
      <c r="BT447" s="51"/>
      <c r="BW447" s="51"/>
    </row>
    <row r="448" spans="1:77">
      <c r="A448" s="27">
        <v>446</v>
      </c>
      <c r="B448" s="51" t="s">
        <v>1431</v>
      </c>
      <c r="C448" t="s">
        <v>1512</v>
      </c>
      <c r="D448" t="s">
        <v>1375</v>
      </c>
      <c r="E448" t="s">
        <v>530</v>
      </c>
      <c r="F448" t="s">
        <v>365</v>
      </c>
      <c r="G448" t="s">
        <v>89</v>
      </c>
      <c r="H448" s="52" t="s">
        <v>1432</v>
      </c>
      <c r="I448" s="51" t="s">
        <v>89</v>
      </c>
      <c r="J448" s="129" t="s">
        <v>895</v>
      </c>
      <c r="K448" s="28">
        <v>43978</v>
      </c>
      <c r="L448" s="28"/>
      <c r="M448" s="58" t="s">
        <v>894</v>
      </c>
      <c r="N448" t="s">
        <v>892</v>
      </c>
      <c r="O448" s="27" t="s">
        <v>296</v>
      </c>
      <c r="P448" s="51" t="s">
        <v>99</v>
      </c>
      <c r="Q448" t="s">
        <v>95</v>
      </c>
      <c r="R448" s="27" t="s">
        <v>896</v>
      </c>
      <c r="S448" s="51">
        <f t="shared" si="54"/>
        <v>1</v>
      </c>
      <c r="T448">
        <f t="shared" si="55"/>
        <v>9</v>
      </c>
      <c r="U448">
        <f t="shared" si="56"/>
        <v>0</v>
      </c>
      <c r="V448">
        <f t="shared" si="57"/>
        <v>0</v>
      </c>
      <c r="W448">
        <f t="shared" si="58"/>
        <v>1</v>
      </c>
      <c r="X448">
        <f t="shared" si="59"/>
        <v>1</v>
      </c>
      <c r="Y448" s="53">
        <f t="shared" si="60"/>
        <v>12</v>
      </c>
      <c r="Z448" s="27">
        <f t="shared" si="61"/>
        <v>4</v>
      </c>
      <c r="AA448" s="51"/>
      <c r="AB448" t="s">
        <v>97</v>
      </c>
      <c r="AJ448" s="51" t="s">
        <v>97</v>
      </c>
      <c r="AK448" t="s">
        <v>97</v>
      </c>
      <c r="AM448" t="s">
        <v>97</v>
      </c>
      <c r="AQ448" t="s">
        <v>97</v>
      </c>
      <c r="AR448" t="s">
        <v>97</v>
      </c>
      <c r="AT448" t="s">
        <v>97</v>
      </c>
      <c r="AX448" t="s">
        <v>97</v>
      </c>
      <c r="BA448" t="s">
        <v>97</v>
      </c>
      <c r="BB448" t="s">
        <v>97</v>
      </c>
      <c r="BF448" s="51">
        <f t="shared" si="62"/>
        <v>0</v>
      </c>
      <c r="BG448" s="51"/>
      <c r="BP448" s="51"/>
      <c r="BT448" s="51"/>
      <c r="BU448" t="s">
        <v>97</v>
      </c>
      <c r="BW448" s="51"/>
      <c r="BY448" t="s">
        <v>97</v>
      </c>
    </row>
    <row r="449" spans="1:75">
      <c r="A449" s="27">
        <v>447</v>
      </c>
      <c r="B449" s="51" t="s">
        <v>1431</v>
      </c>
      <c r="C449" t="s">
        <v>1512</v>
      </c>
      <c r="D449" t="s">
        <v>1375</v>
      </c>
      <c r="E449" t="s">
        <v>530</v>
      </c>
      <c r="F449" t="s">
        <v>365</v>
      </c>
      <c r="G449" t="s">
        <v>89</v>
      </c>
      <c r="H449" s="52" t="s">
        <v>1432</v>
      </c>
      <c r="I449" s="51" t="s">
        <v>89</v>
      </c>
      <c r="J449" s="129" t="s">
        <v>897</v>
      </c>
      <c r="K449" s="28">
        <v>43665</v>
      </c>
      <c r="L449" s="28"/>
      <c r="M449" s="58" t="s">
        <v>894</v>
      </c>
      <c r="N449" t="s">
        <v>892</v>
      </c>
      <c r="O449" s="27" t="s">
        <v>296</v>
      </c>
      <c r="P449" s="51" t="s">
        <v>99</v>
      </c>
      <c r="Q449" t="s">
        <v>95</v>
      </c>
      <c r="R449" s="27" t="s">
        <v>898</v>
      </c>
      <c r="S449" s="51">
        <f t="shared" si="54"/>
        <v>0</v>
      </c>
      <c r="T449">
        <f t="shared" si="55"/>
        <v>1</v>
      </c>
      <c r="U449">
        <f t="shared" si="56"/>
        <v>0</v>
      </c>
      <c r="V449">
        <f t="shared" si="57"/>
        <v>0</v>
      </c>
      <c r="W449">
        <f t="shared" si="58"/>
        <v>1</v>
      </c>
      <c r="X449">
        <f t="shared" si="59"/>
        <v>0</v>
      </c>
      <c r="Y449" s="53">
        <f t="shared" si="60"/>
        <v>2</v>
      </c>
      <c r="Z449" s="27">
        <f t="shared" si="61"/>
        <v>2</v>
      </c>
      <c r="AA449" s="51"/>
      <c r="AJ449" s="51"/>
      <c r="AK449" t="s">
        <v>97</v>
      </c>
      <c r="BF449" s="51">
        <f t="shared" si="62"/>
        <v>0</v>
      </c>
      <c r="BG449" s="51"/>
      <c r="BP449" s="51"/>
      <c r="BT449" s="51"/>
      <c r="BV449" s="27" t="s">
        <v>97</v>
      </c>
      <c r="BW449" s="51"/>
    </row>
    <row r="450" spans="1:75">
      <c r="A450" s="27">
        <v>448</v>
      </c>
      <c r="B450" s="51" t="s">
        <v>1431</v>
      </c>
      <c r="C450" t="s">
        <v>1512</v>
      </c>
      <c r="D450" t="s">
        <v>1375</v>
      </c>
      <c r="E450" t="s">
        <v>530</v>
      </c>
      <c r="F450" t="s">
        <v>365</v>
      </c>
      <c r="G450" t="s">
        <v>89</v>
      </c>
      <c r="H450" s="52" t="s">
        <v>1432</v>
      </c>
      <c r="I450" s="51" t="s">
        <v>89</v>
      </c>
      <c r="J450" s="129" t="s">
        <v>899</v>
      </c>
      <c r="K450" s="28">
        <v>44494</v>
      </c>
      <c r="L450" s="28"/>
      <c r="M450" s="58" t="s">
        <v>894</v>
      </c>
      <c r="N450" t="s">
        <v>892</v>
      </c>
      <c r="O450" s="27" t="s">
        <v>296</v>
      </c>
      <c r="P450" s="51" t="s">
        <v>99</v>
      </c>
      <c r="Q450" t="s">
        <v>761</v>
      </c>
      <c r="R450" s="27" t="s">
        <v>900</v>
      </c>
      <c r="S450" s="51">
        <f t="shared" si="54"/>
        <v>3</v>
      </c>
      <c r="T450">
        <f t="shared" si="55"/>
        <v>5</v>
      </c>
      <c r="U450">
        <f t="shared" si="56"/>
        <v>0</v>
      </c>
      <c r="V450">
        <f t="shared" si="57"/>
        <v>0</v>
      </c>
      <c r="W450">
        <f t="shared" si="58"/>
        <v>1</v>
      </c>
      <c r="X450">
        <f t="shared" si="59"/>
        <v>0</v>
      </c>
      <c r="Y450" s="53">
        <f t="shared" si="60"/>
        <v>9</v>
      </c>
      <c r="Z450" s="27">
        <f t="shared" si="61"/>
        <v>3</v>
      </c>
      <c r="AA450" s="51"/>
      <c r="AB450" t="s">
        <v>97</v>
      </c>
      <c r="AD450" t="s">
        <v>97</v>
      </c>
      <c r="AF450" t="s">
        <v>97</v>
      </c>
      <c r="AJ450" s="51"/>
      <c r="AK450" t="s">
        <v>97</v>
      </c>
      <c r="AL450" t="s">
        <v>97</v>
      </c>
      <c r="AM450" t="s">
        <v>97</v>
      </c>
      <c r="AZ450" t="s">
        <v>97</v>
      </c>
      <c r="BA450" t="s">
        <v>97</v>
      </c>
      <c r="BF450" s="51">
        <f t="shared" si="62"/>
        <v>0</v>
      </c>
      <c r="BG450" s="51"/>
      <c r="BP450" s="51"/>
      <c r="BT450" s="51"/>
      <c r="BU450" t="s">
        <v>97</v>
      </c>
      <c r="BW450" s="51"/>
    </row>
    <row r="451" spans="1:75">
      <c r="A451" s="27">
        <v>449</v>
      </c>
      <c r="B451" s="51" t="s">
        <v>1431</v>
      </c>
      <c r="C451" t="s">
        <v>1512</v>
      </c>
      <c r="D451" t="s">
        <v>1375</v>
      </c>
      <c r="E451" t="s">
        <v>530</v>
      </c>
      <c r="F451" t="s">
        <v>365</v>
      </c>
      <c r="G451" t="s">
        <v>89</v>
      </c>
      <c r="H451" s="52" t="s">
        <v>1432</v>
      </c>
      <c r="I451" s="51" t="s">
        <v>89</v>
      </c>
      <c r="J451" s="129" t="s">
        <v>901</v>
      </c>
      <c r="K451" s="28">
        <v>44296</v>
      </c>
      <c r="L451" s="28"/>
      <c r="M451" s="58" t="s">
        <v>894</v>
      </c>
      <c r="N451" t="s">
        <v>892</v>
      </c>
      <c r="O451" s="27" t="s">
        <v>296</v>
      </c>
      <c r="P451" s="51" t="s">
        <v>99</v>
      </c>
      <c r="Q451" t="s">
        <v>119</v>
      </c>
      <c r="R451" s="27" t="s">
        <v>902</v>
      </c>
      <c r="S451" s="51">
        <f t="shared" ref="S451:S514" si="63">COUNTIF(AA451:AI451,"X")</f>
        <v>0</v>
      </c>
      <c r="T451">
        <f t="shared" ref="T451:T514" si="64">COUNTIF(AJ451:BE451,"X")</f>
        <v>3</v>
      </c>
      <c r="U451">
        <f t="shared" ref="U451:U514" si="65">COUNTIF(BG451:BO451,"X")</f>
        <v>0</v>
      </c>
      <c r="V451">
        <f t="shared" ref="V451:V514" si="66">COUNTIF(BP451:BS451,"X")</f>
        <v>0</v>
      </c>
      <c r="W451">
        <f t="shared" ref="W451:W514" si="67">COUNTIF(BT451:BV451,"X")</f>
        <v>0</v>
      </c>
      <c r="X451">
        <f t="shared" ref="X451:X514" si="68">COUNTIF(BW451:BZ451,"X")</f>
        <v>0</v>
      </c>
      <c r="Y451" s="53">
        <f t="shared" ref="Y451:Y514" si="69">SUM(S451:X451)</f>
        <v>3</v>
      </c>
      <c r="Z451" s="27">
        <f t="shared" ref="Z451:Z514" si="70">COUNTIF(S451:X451,"&gt;0")</f>
        <v>1</v>
      </c>
      <c r="AA451" s="51"/>
      <c r="AJ451" s="51"/>
      <c r="AT451" t="s">
        <v>97</v>
      </c>
      <c r="BA451" t="s">
        <v>97</v>
      </c>
      <c r="BD451" t="s">
        <v>97</v>
      </c>
      <c r="BF451" s="51">
        <f t="shared" ref="BF451:BF514" si="71">IF(AND(BD451="X",BE451="X"),2,IF(OR(BD451="X",BE451="X"),1,0))</f>
        <v>1</v>
      </c>
      <c r="BG451" s="51"/>
      <c r="BP451" s="51"/>
      <c r="BT451" s="51"/>
      <c r="BW451" s="51"/>
    </row>
    <row r="452" spans="1:75">
      <c r="A452" s="27">
        <v>450</v>
      </c>
      <c r="B452" s="51" t="s">
        <v>1431</v>
      </c>
      <c r="C452" t="s">
        <v>1512</v>
      </c>
      <c r="D452" t="s">
        <v>1375</v>
      </c>
      <c r="E452" t="s">
        <v>530</v>
      </c>
      <c r="F452" t="s">
        <v>365</v>
      </c>
      <c r="G452" t="s">
        <v>89</v>
      </c>
      <c r="H452" s="52" t="s">
        <v>1432</v>
      </c>
      <c r="I452" s="51" t="s">
        <v>89</v>
      </c>
      <c r="J452" s="129" t="s">
        <v>1117</v>
      </c>
      <c r="K452" s="28">
        <v>42882</v>
      </c>
      <c r="L452" s="28"/>
      <c r="M452" s="58" t="s">
        <v>894</v>
      </c>
      <c r="N452" t="s">
        <v>892</v>
      </c>
      <c r="O452" s="27" t="s">
        <v>296</v>
      </c>
      <c r="P452" s="51" t="s">
        <v>1006</v>
      </c>
      <c r="Q452" t="s">
        <v>95</v>
      </c>
      <c r="R452" s="27" t="s">
        <v>1118</v>
      </c>
      <c r="S452" s="51">
        <f t="shared" si="63"/>
        <v>2</v>
      </c>
      <c r="T452">
        <f t="shared" si="64"/>
        <v>4</v>
      </c>
      <c r="U452">
        <f t="shared" si="65"/>
        <v>1</v>
      </c>
      <c r="V452">
        <f t="shared" si="66"/>
        <v>0</v>
      </c>
      <c r="W452">
        <f t="shared" si="67"/>
        <v>1</v>
      </c>
      <c r="X452">
        <f t="shared" si="68"/>
        <v>0</v>
      </c>
      <c r="Y452" s="53">
        <f t="shared" si="69"/>
        <v>8</v>
      </c>
      <c r="Z452" s="27">
        <f t="shared" si="70"/>
        <v>4</v>
      </c>
      <c r="AA452" s="51" t="s">
        <v>97</v>
      </c>
      <c r="AB452" t="s">
        <v>97</v>
      </c>
      <c r="AJ452" s="51"/>
      <c r="AQ452" t="s">
        <v>97</v>
      </c>
      <c r="AX452" t="s">
        <v>97</v>
      </c>
      <c r="BA452" t="s">
        <v>97</v>
      </c>
      <c r="BD452" t="s">
        <v>97</v>
      </c>
      <c r="BF452" s="51">
        <f t="shared" si="71"/>
        <v>1</v>
      </c>
      <c r="BG452" s="51"/>
      <c r="BN452" t="s">
        <v>97</v>
      </c>
      <c r="BP452" s="51"/>
      <c r="BT452" s="51"/>
      <c r="BU452" t="s">
        <v>97</v>
      </c>
      <c r="BW452" s="51"/>
    </row>
    <row r="453" spans="1:75">
      <c r="A453" s="27">
        <v>451</v>
      </c>
      <c r="B453" s="51" t="s">
        <v>1431</v>
      </c>
      <c r="C453" t="s">
        <v>1512</v>
      </c>
      <c r="D453" t="s">
        <v>1375</v>
      </c>
      <c r="E453" t="s">
        <v>530</v>
      </c>
      <c r="F453" t="s">
        <v>365</v>
      </c>
      <c r="G453" t="s">
        <v>89</v>
      </c>
      <c r="H453" s="52" t="s">
        <v>1432</v>
      </c>
      <c r="I453" s="51" t="s">
        <v>89</v>
      </c>
      <c r="J453" s="129" t="s">
        <v>1119</v>
      </c>
      <c r="K453" s="28">
        <v>43466</v>
      </c>
      <c r="L453" s="28"/>
      <c r="M453" s="58" t="s">
        <v>894</v>
      </c>
      <c r="N453" t="s">
        <v>892</v>
      </c>
      <c r="O453" s="27" t="s">
        <v>296</v>
      </c>
      <c r="P453" s="51" t="s">
        <v>1019</v>
      </c>
      <c r="Q453" t="s">
        <v>119</v>
      </c>
      <c r="R453" s="27" t="s">
        <v>1118</v>
      </c>
      <c r="S453" s="51">
        <f t="shared" si="63"/>
        <v>0</v>
      </c>
      <c r="T453">
        <f t="shared" si="64"/>
        <v>2</v>
      </c>
      <c r="U453">
        <f t="shared" si="65"/>
        <v>0</v>
      </c>
      <c r="V453">
        <f t="shared" si="66"/>
        <v>0</v>
      </c>
      <c r="W453">
        <f t="shared" si="67"/>
        <v>0</v>
      </c>
      <c r="X453">
        <f t="shared" si="68"/>
        <v>0</v>
      </c>
      <c r="Y453" s="53">
        <f t="shared" si="69"/>
        <v>2</v>
      </c>
      <c r="Z453" s="27">
        <f t="shared" si="70"/>
        <v>1</v>
      </c>
      <c r="AA453" s="51"/>
      <c r="AJ453" s="51"/>
      <c r="BB453" t="s">
        <v>97</v>
      </c>
      <c r="BD453" t="s">
        <v>97</v>
      </c>
      <c r="BF453" s="51">
        <f t="shared" si="71"/>
        <v>1</v>
      </c>
      <c r="BG453" s="51"/>
      <c r="BP453" s="51"/>
      <c r="BT453" s="51"/>
      <c r="BW453" s="51"/>
    </row>
    <row r="454" spans="1:75">
      <c r="A454" s="27">
        <v>452</v>
      </c>
      <c r="B454" s="51" t="s">
        <v>1431</v>
      </c>
      <c r="C454" t="s">
        <v>1512</v>
      </c>
      <c r="D454" t="s">
        <v>1375</v>
      </c>
      <c r="E454" t="s">
        <v>530</v>
      </c>
      <c r="F454" t="s">
        <v>365</v>
      </c>
      <c r="G454" t="s">
        <v>89</v>
      </c>
      <c r="H454" s="52" t="s">
        <v>1432</v>
      </c>
      <c r="I454" s="51" t="s">
        <v>89</v>
      </c>
      <c r="J454" s="129" t="s">
        <v>1120</v>
      </c>
      <c r="K454" s="28">
        <v>43495</v>
      </c>
      <c r="L454" s="28"/>
      <c r="M454" s="58" t="s">
        <v>894</v>
      </c>
      <c r="N454" t="s">
        <v>892</v>
      </c>
      <c r="O454" s="27" t="s">
        <v>296</v>
      </c>
      <c r="P454" s="51" t="s">
        <v>1019</v>
      </c>
      <c r="Q454" t="s">
        <v>95</v>
      </c>
      <c r="R454" s="27" t="s">
        <v>1121</v>
      </c>
      <c r="S454" s="51">
        <f t="shared" si="63"/>
        <v>0</v>
      </c>
      <c r="T454">
        <f t="shared" si="64"/>
        <v>3</v>
      </c>
      <c r="U454">
        <f t="shared" si="65"/>
        <v>0</v>
      </c>
      <c r="V454">
        <f t="shared" si="66"/>
        <v>0</v>
      </c>
      <c r="W454">
        <f t="shared" si="67"/>
        <v>0</v>
      </c>
      <c r="X454">
        <f t="shared" si="68"/>
        <v>0</v>
      </c>
      <c r="Y454" s="53">
        <f t="shared" si="69"/>
        <v>3</v>
      </c>
      <c r="Z454" s="27">
        <f t="shared" si="70"/>
        <v>1</v>
      </c>
      <c r="AA454" s="51"/>
      <c r="AJ454" s="51"/>
      <c r="BB454" t="s">
        <v>97</v>
      </c>
      <c r="BD454" t="s">
        <v>97</v>
      </c>
      <c r="BE454" s="27" t="s">
        <v>97</v>
      </c>
      <c r="BF454" s="51">
        <f t="shared" si="71"/>
        <v>2</v>
      </c>
      <c r="BG454" s="51"/>
      <c r="BP454" s="51"/>
      <c r="BT454" s="51"/>
      <c r="BW454" s="51"/>
    </row>
    <row r="455" spans="1:75">
      <c r="A455" s="27">
        <v>453</v>
      </c>
      <c r="B455" s="51" t="s">
        <v>1431</v>
      </c>
      <c r="C455" t="s">
        <v>1512</v>
      </c>
      <c r="D455" t="s">
        <v>1375</v>
      </c>
      <c r="E455" t="s">
        <v>530</v>
      </c>
      <c r="F455" t="s">
        <v>365</v>
      </c>
      <c r="G455" t="s">
        <v>89</v>
      </c>
      <c r="H455" s="52" t="s">
        <v>1432</v>
      </c>
      <c r="I455" s="51" t="s">
        <v>89</v>
      </c>
      <c r="J455" s="129" t="s">
        <v>1122</v>
      </c>
      <c r="K455" s="28">
        <v>43978</v>
      </c>
      <c r="L455" s="28"/>
      <c r="M455" s="58" t="s">
        <v>894</v>
      </c>
      <c r="N455" t="s">
        <v>892</v>
      </c>
      <c r="O455" s="27" t="s">
        <v>296</v>
      </c>
      <c r="P455" s="51" t="s">
        <v>1433</v>
      </c>
      <c r="Q455" t="s">
        <v>95</v>
      </c>
      <c r="R455" s="27" t="s">
        <v>1123</v>
      </c>
      <c r="S455" s="51">
        <f t="shared" si="63"/>
        <v>0</v>
      </c>
      <c r="T455">
        <f t="shared" si="64"/>
        <v>4</v>
      </c>
      <c r="U455">
        <f t="shared" si="65"/>
        <v>0</v>
      </c>
      <c r="V455">
        <f t="shared" si="66"/>
        <v>0</v>
      </c>
      <c r="W455">
        <f t="shared" si="67"/>
        <v>0</v>
      </c>
      <c r="X455">
        <f t="shared" si="68"/>
        <v>0</v>
      </c>
      <c r="Y455" s="53">
        <f t="shared" si="69"/>
        <v>4</v>
      </c>
      <c r="Z455" s="27">
        <f t="shared" si="70"/>
        <v>1</v>
      </c>
      <c r="AA455" s="51"/>
      <c r="AJ455" s="51"/>
      <c r="AY455" t="s">
        <v>97</v>
      </c>
      <c r="BB455" t="s">
        <v>97</v>
      </c>
      <c r="BC455" t="s">
        <v>97</v>
      </c>
      <c r="BD455" t="s">
        <v>97</v>
      </c>
      <c r="BF455" s="51">
        <f t="shared" si="71"/>
        <v>1</v>
      </c>
      <c r="BG455" s="51"/>
      <c r="BP455" s="51"/>
      <c r="BT455" s="51"/>
      <c r="BW455" s="51"/>
    </row>
    <row r="456" spans="1:75">
      <c r="A456" s="27">
        <v>454</v>
      </c>
      <c r="B456" s="51" t="s">
        <v>1431</v>
      </c>
      <c r="C456" t="s">
        <v>1512</v>
      </c>
      <c r="D456" t="s">
        <v>1375</v>
      </c>
      <c r="E456" t="s">
        <v>530</v>
      </c>
      <c r="F456" t="s">
        <v>365</v>
      </c>
      <c r="G456" t="s">
        <v>89</v>
      </c>
      <c r="H456" s="52" t="s">
        <v>1432</v>
      </c>
      <c r="I456" s="51" t="s">
        <v>89</v>
      </c>
      <c r="J456" s="129" t="s">
        <v>1124</v>
      </c>
      <c r="K456" s="28">
        <v>42630</v>
      </c>
      <c r="L456" s="28"/>
      <c r="M456" s="58" t="s">
        <v>894</v>
      </c>
      <c r="N456" t="s">
        <v>892</v>
      </c>
      <c r="O456" s="27" t="s">
        <v>296</v>
      </c>
      <c r="P456" s="51" t="s">
        <v>1006</v>
      </c>
      <c r="Q456" t="s">
        <v>119</v>
      </c>
      <c r="R456" s="27" t="s">
        <v>1118</v>
      </c>
      <c r="S456" s="51">
        <f t="shared" si="63"/>
        <v>0</v>
      </c>
      <c r="T456">
        <f t="shared" si="64"/>
        <v>2</v>
      </c>
      <c r="U456">
        <f t="shared" si="65"/>
        <v>0</v>
      </c>
      <c r="V456">
        <f t="shared" si="66"/>
        <v>0</v>
      </c>
      <c r="W456">
        <f t="shared" si="67"/>
        <v>0</v>
      </c>
      <c r="X456">
        <f t="shared" si="68"/>
        <v>0</v>
      </c>
      <c r="Y456" s="53">
        <f t="shared" si="69"/>
        <v>2</v>
      </c>
      <c r="Z456" s="27">
        <f t="shared" si="70"/>
        <v>1</v>
      </c>
      <c r="AA456" s="51"/>
      <c r="AJ456" s="51"/>
      <c r="AY456" t="s">
        <v>97</v>
      </c>
      <c r="BD456" t="s">
        <v>97</v>
      </c>
      <c r="BF456" s="51">
        <f t="shared" si="71"/>
        <v>1</v>
      </c>
      <c r="BG456" s="51"/>
      <c r="BP456" s="51"/>
      <c r="BT456" s="51"/>
      <c r="BW456" s="51"/>
    </row>
    <row r="457" spans="1:75">
      <c r="A457" s="27">
        <v>455</v>
      </c>
      <c r="B457" s="51" t="s">
        <v>1431</v>
      </c>
      <c r="C457" t="s">
        <v>1512</v>
      </c>
      <c r="D457" t="s">
        <v>1375</v>
      </c>
      <c r="E457" t="s">
        <v>530</v>
      </c>
      <c r="F457" t="s">
        <v>365</v>
      </c>
      <c r="G457" t="s">
        <v>89</v>
      </c>
      <c r="H457" s="52" t="s">
        <v>1432</v>
      </c>
      <c r="I457" s="51" t="s">
        <v>89</v>
      </c>
      <c r="J457" s="129" t="s">
        <v>1125</v>
      </c>
      <c r="K457" s="28">
        <v>44515</v>
      </c>
      <c r="L457" s="28"/>
      <c r="M457" s="58" t="s">
        <v>894</v>
      </c>
      <c r="N457" t="s">
        <v>892</v>
      </c>
      <c r="O457" s="27" t="s">
        <v>296</v>
      </c>
      <c r="P457" s="51" t="s">
        <v>1433</v>
      </c>
      <c r="Q457" t="s">
        <v>95</v>
      </c>
      <c r="R457" s="27" t="s">
        <v>1126</v>
      </c>
      <c r="S457" s="51">
        <f t="shared" si="63"/>
        <v>0</v>
      </c>
      <c r="T457">
        <f t="shared" si="64"/>
        <v>6</v>
      </c>
      <c r="U457">
        <f t="shared" si="65"/>
        <v>0</v>
      </c>
      <c r="V457">
        <f t="shared" si="66"/>
        <v>0</v>
      </c>
      <c r="W457">
        <f t="shared" si="67"/>
        <v>1</v>
      </c>
      <c r="X457">
        <f t="shared" si="68"/>
        <v>0</v>
      </c>
      <c r="Y457" s="53">
        <f t="shared" si="69"/>
        <v>7</v>
      </c>
      <c r="Z457" s="27">
        <f t="shared" si="70"/>
        <v>2</v>
      </c>
      <c r="AA457" s="51"/>
      <c r="AJ457" s="51"/>
      <c r="AK457" t="s">
        <v>97</v>
      </c>
      <c r="AM457" t="s">
        <v>97</v>
      </c>
      <c r="AY457" t="s">
        <v>97</v>
      </c>
      <c r="BA457" t="s">
        <v>97</v>
      </c>
      <c r="BB457" t="s">
        <v>97</v>
      </c>
      <c r="BD457" t="s">
        <v>97</v>
      </c>
      <c r="BF457" s="51">
        <f t="shared" si="71"/>
        <v>1</v>
      </c>
      <c r="BG457" s="51"/>
      <c r="BP457" s="51"/>
      <c r="BT457" s="51"/>
      <c r="BU457" t="s">
        <v>97</v>
      </c>
      <c r="BW457" s="51"/>
    </row>
    <row r="458" spans="1:75">
      <c r="A458" s="27">
        <v>456</v>
      </c>
      <c r="B458" s="51" t="s">
        <v>1431</v>
      </c>
      <c r="C458" t="s">
        <v>1512</v>
      </c>
      <c r="D458" t="s">
        <v>1375</v>
      </c>
      <c r="E458" t="s">
        <v>530</v>
      </c>
      <c r="F458" t="s">
        <v>365</v>
      </c>
      <c r="G458" t="s">
        <v>89</v>
      </c>
      <c r="H458" s="52" t="s">
        <v>1432</v>
      </c>
      <c r="I458" s="51" t="s">
        <v>89</v>
      </c>
      <c r="J458" s="129" t="s">
        <v>1125</v>
      </c>
      <c r="K458" s="28">
        <v>44515</v>
      </c>
      <c r="L458" s="28"/>
      <c r="M458" s="58" t="s">
        <v>894</v>
      </c>
      <c r="N458" t="s">
        <v>892</v>
      </c>
      <c r="O458" s="27" t="s">
        <v>296</v>
      </c>
      <c r="P458" s="51" t="s">
        <v>1433</v>
      </c>
      <c r="Q458" t="s">
        <v>95</v>
      </c>
      <c r="R458" s="27" t="s">
        <v>1127</v>
      </c>
      <c r="S458" s="51">
        <f t="shared" si="63"/>
        <v>0</v>
      </c>
      <c r="T458">
        <f t="shared" si="64"/>
        <v>4</v>
      </c>
      <c r="U458">
        <f t="shared" si="65"/>
        <v>0</v>
      </c>
      <c r="V458">
        <f t="shared" si="66"/>
        <v>0</v>
      </c>
      <c r="W458">
        <f t="shared" si="67"/>
        <v>0</v>
      </c>
      <c r="X458">
        <f t="shared" si="68"/>
        <v>0</v>
      </c>
      <c r="Y458" s="53">
        <f t="shared" si="69"/>
        <v>4</v>
      </c>
      <c r="Z458" s="27">
        <f t="shared" si="70"/>
        <v>1</v>
      </c>
      <c r="AA458" s="51"/>
      <c r="AJ458" s="51"/>
      <c r="AY458" t="s">
        <v>97</v>
      </c>
      <c r="BA458" t="s">
        <v>97</v>
      </c>
      <c r="BB458" t="s">
        <v>97</v>
      </c>
      <c r="BD458" t="s">
        <v>97</v>
      </c>
      <c r="BF458" s="51">
        <f t="shared" si="71"/>
        <v>1</v>
      </c>
      <c r="BG458" s="51"/>
      <c r="BP458" s="51"/>
      <c r="BT458" s="51"/>
      <c r="BW458" s="51"/>
    </row>
    <row r="459" spans="1:75">
      <c r="A459" s="27">
        <v>457</v>
      </c>
      <c r="B459" s="51" t="s">
        <v>1431</v>
      </c>
      <c r="C459" t="s">
        <v>1512</v>
      </c>
      <c r="D459" t="s">
        <v>1375</v>
      </c>
      <c r="E459" t="s">
        <v>530</v>
      </c>
      <c r="F459" t="s">
        <v>365</v>
      </c>
      <c r="G459" t="s">
        <v>89</v>
      </c>
      <c r="H459" s="52" t="s">
        <v>1432</v>
      </c>
      <c r="I459" s="51" t="s">
        <v>89</v>
      </c>
      <c r="J459" s="129" t="s">
        <v>1128</v>
      </c>
      <c r="K459" s="28">
        <v>44515</v>
      </c>
      <c r="L459" s="28"/>
      <c r="M459" s="58" t="s">
        <v>894</v>
      </c>
      <c r="N459" t="s">
        <v>892</v>
      </c>
      <c r="O459" s="27" t="s">
        <v>296</v>
      </c>
      <c r="P459" s="51" t="s">
        <v>1129</v>
      </c>
      <c r="Q459" t="s">
        <v>95</v>
      </c>
      <c r="R459" s="27" t="s">
        <v>1130</v>
      </c>
      <c r="S459" s="51">
        <f t="shared" si="63"/>
        <v>0</v>
      </c>
      <c r="T459">
        <f t="shared" si="64"/>
        <v>3</v>
      </c>
      <c r="U459">
        <f t="shared" si="65"/>
        <v>0</v>
      </c>
      <c r="V459">
        <f t="shared" si="66"/>
        <v>0</v>
      </c>
      <c r="W459">
        <f t="shared" si="67"/>
        <v>0</v>
      </c>
      <c r="X459">
        <f t="shared" si="68"/>
        <v>0</v>
      </c>
      <c r="Y459" s="53">
        <f t="shared" si="69"/>
        <v>3</v>
      </c>
      <c r="Z459" s="27">
        <f t="shared" si="70"/>
        <v>1</v>
      </c>
      <c r="AA459" s="51"/>
      <c r="AJ459" s="51"/>
      <c r="AY459" t="s">
        <v>97</v>
      </c>
      <c r="BB459" t="s">
        <v>97</v>
      </c>
      <c r="BD459" t="s">
        <v>97</v>
      </c>
      <c r="BF459" s="51">
        <f t="shared" si="71"/>
        <v>1</v>
      </c>
      <c r="BG459" s="51"/>
      <c r="BP459" s="51"/>
      <c r="BT459" s="51"/>
      <c r="BW459" s="51"/>
    </row>
    <row r="460" spans="1:75">
      <c r="A460" s="27">
        <v>458</v>
      </c>
      <c r="B460" s="51" t="s">
        <v>1431</v>
      </c>
      <c r="C460" t="s">
        <v>1512</v>
      </c>
      <c r="D460" t="s">
        <v>1375</v>
      </c>
      <c r="E460" t="s">
        <v>530</v>
      </c>
      <c r="F460" t="s">
        <v>365</v>
      </c>
      <c r="G460" t="s">
        <v>89</v>
      </c>
      <c r="H460" s="52" t="s">
        <v>1432</v>
      </c>
      <c r="I460" s="51" t="s">
        <v>89</v>
      </c>
      <c r="J460" s="129" t="s">
        <v>1131</v>
      </c>
      <c r="K460" s="28">
        <v>44515</v>
      </c>
      <c r="L460" s="28"/>
      <c r="M460" s="58" t="s">
        <v>894</v>
      </c>
      <c r="N460" t="s">
        <v>892</v>
      </c>
      <c r="O460" s="27" t="s">
        <v>296</v>
      </c>
      <c r="P460" s="51" t="s">
        <v>1129</v>
      </c>
      <c r="Q460" t="s">
        <v>95</v>
      </c>
      <c r="R460" s="27" t="s">
        <v>1132</v>
      </c>
      <c r="S460" s="51">
        <f t="shared" si="63"/>
        <v>0</v>
      </c>
      <c r="T460">
        <f t="shared" si="64"/>
        <v>2</v>
      </c>
      <c r="U460">
        <f t="shared" si="65"/>
        <v>0</v>
      </c>
      <c r="V460">
        <f t="shared" si="66"/>
        <v>0</v>
      </c>
      <c r="W460">
        <f t="shared" si="67"/>
        <v>0</v>
      </c>
      <c r="X460">
        <f t="shared" si="68"/>
        <v>0</v>
      </c>
      <c r="Y460" s="53">
        <f t="shared" si="69"/>
        <v>2</v>
      </c>
      <c r="Z460" s="27">
        <f t="shared" si="70"/>
        <v>1</v>
      </c>
      <c r="AA460" s="51"/>
      <c r="AJ460" s="51"/>
      <c r="BB460" t="s">
        <v>97</v>
      </c>
      <c r="BD460" t="s">
        <v>97</v>
      </c>
      <c r="BF460" s="51">
        <f t="shared" si="71"/>
        <v>1</v>
      </c>
      <c r="BG460" s="51"/>
      <c r="BP460" s="51"/>
      <c r="BT460" s="51"/>
      <c r="BW460" s="51"/>
    </row>
    <row r="461" spans="1:75">
      <c r="A461" s="27">
        <v>459</v>
      </c>
      <c r="B461" s="51" t="s">
        <v>1431</v>
      </c>
      <c r="C461" t="s">
        <v>1512</v>
      </c>
      <c r="D461" t="s">
        <v>1375</v>
      </c>
      <c r="E461" t="s">
        <v>530</v>
      </c>
      <c r="F461" t="s">
        <v>365</v>
      </c>
      <c r="G461" t="s">
        <v>89</v>
      </c>
      <c r="H461" s="52" t="s">
        <v>1432</v>
      </c>
      <c r="I461" s="51" t="s">
        <v>89</v>
      </c>
      <c r="J461" s="129" t="s">
        <v>1133</v>
      </c>
      <c r="K461" s="28">
        <v>44515</v>
      </c>
      <c r="L461" s="28"/>
      <c r="M461" s="58" t="s">
        <v>894</v>
      </c>
      <c r="N461" t="s">
        <v>892</v>
      </c>
      <c r="O461" s="27" t="s">
        <v>296</v>
      </c>
      <c r="P461" s="51" t="s">
        <v>99</v>
      </c>
      <c r="Q461" t="s">
        <v>95</v>
      </c>
      <c r="R461" s="27" t="s">
        <v>1038</v>
      </c>
      <c r="S461" s="51">
        <f t="shared" si="63"/>
        <v>0</v>
      </c>
      <c r="T461">
        <f t="shared" si="64"/>
        <v>3</v>
      </c>
      <c r="U461">
        <f t="shared" si="65"/>
        <v>0</v>
      </c>
      <c r="V461">
        <f t="shared" si="66"/>
        <v>0</v>
      </c>
      <c r="W461">
        <f t="shared" si="67"/>
        <v>0</v>
      </c>
      <c r="X461">
        <f t="shared" si="68"/>
        <v>0</v>
      </c>
      <c r="Y461" s="53">
        <f t="shared" si="69"/>
        <v>3</v>
      </c>
      <c r="Z461" s="27">
        <f t="shared" si="70"/>
        <v>1</v>
      </c>
      <c r="AA461" s="51"/>
      <c r="AJ461" s="51"/>
      <c r="AY461" t="s">
        <v>97</v>
      </c>
      <c r="BA461" t="s">
        <v>97</v>
      </c>
      <c r="BD461" t="s">
        <v>97</v>
      </c>
      <c r="BF461" s="51">
        <f t="shared" si="71"/>
        <v>1</v>
      </c>
      <c r="BG461" s="51"/>
      <c r="BP461" s="51"/>
      <c r="BT461" s="51"/>
      <c r="BW461" s="51"/>
    </row>
    <row r="462" spans="1:75">
      <c r="A462" s="27">
        <v>460</v>
      </c>
      <c r="B462" s="51" t="s">
        <v>1431</v>
      </c>
      <c r="C462" t="s">
        <v>1512</v>
      </c>
      <c r="D462" t="s">
        <v>1375</v>
      </c>
      <c r="E462" t="s">
        <v>530</v>
      </c>
      <c r="F462" t="s">
        <v>365</v>
      </c>
      <c r="G462" t="s">
        <v>89</v>
      </c>
      <c r="H462" s="52" t="s">
        <v>1432</v>
      </c>
      <c r="I462" s="51" t="s">
        <v>89</v>
      </c>
      <c r="J462" s="62" t="s">
        <v>1434</v>
      </c>
      <c r="K462" s="28">
        <v>44725</v>
      </c>
      <c r="L462" s="58">
        <v>1</v>
      </c>
      <c r="M462" s="58" t="s">
        <v>894</v>
      </c>
      <c r="N462" t="s">
        <v>892</v>
      </c>
      <c r="O462" s="60" t="s">
        <v>296</v>
      </c>
      <c r="P462" s="51" t="s">
        <v>1435</v>
      </c>
      <c r="Q462" s="59" t="s">
        <v>1255</v>
      </c>
      <c r="R462" s="27" t="s">
        <v>1090</v>
      </c>
      <c r="S462" s="51">
        <f t="shared" si="63"/>
        <v>0</v>
      </c>
      <c r="T462">
        <f t="shared" si="64"/>
        <v>2</v>
      </c>
      <c r="U462">
        <f t="shared" si="65"/>
        <v>0</v>
      </c>
      <c r="V462">
        <f t="shared" si="66"/>
        <v>0</v>
      </c>
      <c r="W462">
        <f t="shared" si="67"/>
        <v>0</v>
      </c>
      <c r="X462">
        <f t="shared" si="68"/>
        <v>0</v>
      </c>
      <c r="Y462" s="53">
        <f t="shared" si="69"/>
        <v>2</v>
      </c>
      <c r="Z462" s="27">
        <f t="shared" si="70"/>
        <v>1</v>
      </c>
      <c r="AA462" s="51"/>
      <c r="AJ462" s="51"/>
      <c r="AZ462" t="s">
        <v>97</v>
      </c>
      <c r="BD462" t="s">
        <v>97</v>
      </c>
      <c r="BF462" s="51">
        <f t="shared" si="71"/>
        <v>1</v>
      </c>
      <c r="BG462" s="61"/>
      <c r="BP462" s="51"/>
      <c r="BT462" s="51"/>
      <c r="BW462" s="51"/>
    </row>
    <row r="463" spans="1:75">
      <c r="A463" s="27">
        <v>461</v>
      </c>
      <c r="B463" s="51" t="s">
        <v>1431</v>
      </c>
      <c r="C463" t="s">
        <v>1512</v>
      </c>
      <c r="D463" t="s">
        <v>1375</v>
      </c>
      <c r="E463" t="s">
        <v>530</v>
      </c>
      <c r="F463" t="s">
        <v>365</v>
      </c>
      <c r="G463" t="s">
        <v>89</v>
      </c>
      <c r="H463" s="52" t="s">
        <v>1432</v>
      </c>
      <c r="I463" s="51" t="s">
        <v>89</v>
      </c>
      <c r="J463" s="129" t="s">
        <v>1436</v>
      </c>
      <c r="K463" s="28">
        <v>44725</v>
      </c>
      <c r="L463" s="58">
        <v>1</v>
      </c>
      <c r="M463" s="58" t="s">
        <v>894</v>
      </c>
      <c r="N463" t="s">
        <v>892</v>
      </c>
      <c r="O463" s="60" t="s">
        <v>296</v>
      </c>
      <c r="P463" s="51" t="s">
        <v>1435</v>
      </c>
      <c r="Q463" s="59" t="s">
        <v>1255</v>
      </c>
      <c r="R463" s="27" t="s">
        <v>1092</v>
      </c>
      <c r="S463" s="51">
        <f t="shared" si="63"/>
        <v>0</v>
      </c>
      <c r="T463">
        <f t="shared" si="64"/>
        <v>2</v>
      </c>
      <c r="U463">
        <f t="shared" si="65"/>
        <v>0</v>
      </c>
      <c r="V463">
        <f t="shared" si="66"/>
        <v>0</v>
      </c>
      <c r="W463">
        <f t="shared" si="67"/>
        <v>0</v>
      </c>
      <c r="X463">
        <f t="shared" si="68"/>
        <v>0</v>
      </c>
      <c r="Y463" s="53">
        <f t="shared" si="69"/>
        <v>2</v>
      </c>
      <c r="Z463" s="27">
        <f t="shared" si="70"/>
        <v>1</v>
      </c>
      <c r="AA463" s="51"/>
      <c r="AJ463" s="51"/>
      <c r="AZ463" t="s">
        <v>97</v>
      </c>
      <c r="BD463" t="s">
        <v>97</v>
      </c>
      <c r="BF463" s="51">
        <f t="shared" si="71"/>
        <v>1</v>
      </c>
      <c r="BG463" s="61"/>
      <c r="BP463" s="51"/>
      <c r="BT463" s="51"/>
      <c r="BW463" s="51"/>
    </row>
    <row r="464" spans="1:75">
      <c r="A464" s="27">
        <v>462</v>
      </c>
      <c r="B464" s="51" t="s">
        <v>1431</v>
      </c>
      <c r="C464" t="s">
        <v>1512</v>
      </c>
      <c r="D464" t="s">
        <v>1375</v>
      </c>
      <c r="E464" t="s">
        <v>530</v>
      </c>
      <c r="F464" t="s">
        <v>365</v>
      </c>
      <c r="G464" t="s">
        <v>89</v>
      </c>
      <c r="H464" s="52" t="s">
        <v>1432</v>
      </c>
      <c r="I464" s="51" t="s">
        <v>89</v>
      </c>
      <c r="J464" s="62" t="s">
        <v>1437</v>
      </c>
      <c r="K464" s="28">
        <v>44726</v>
      </c>
      <c r="L464" s="58">
        <v>1</v>
      </c>
      <c r="M464" s="58" t="s">
        <v>894</v>
      </c>
      <c r="N464" t="s">
        <v>892</v>
      </c>
      <c r="O464" s="60" t="s">
        <v>296</v>
      </c>
      <c r="P464" s="51" t="s">
        <v>1435</v>
      </c>
      <c r="Q464" t="s">
        <v>119</v>
      </c>
      <c r="R464" s="27" t="s">
        <v>778</v>
      </c>
      <c r="S464" s="51">
        <f t="shared" si="63"/>
        <v>0</v>
      </c>
      <c r="T464">
        <f t="shared" si="64"/>
        <v>2</v>
      </c>
      <c r="U464">
        <f t="shared" si="65"/>
        <v>0</v>
      </c>
      <c r="V464">
        <f t="shared" si="66"/>
        <v>0</v>
      </c>
      <c r="W464">
        <f t="shared" si="67"/>
        <v>0</v>
      </c>
      <c r="X464">
        <f t="shared" si="68"/>
        <v>0</v>
      </c>
      <c r="Y464" s="53">
        <f t="shared" si="69"/>
        <v>2</v>
      </c>
      <c r="Z464" s="27">
        <f t="shared" si="70"/>
        <v>1</v>
      </c>
      <c r="AA464" s="51"/>
      <c r="AJ464" s="51"/>
      <c r="AZ464" t="s">
        <v>97</v>
      </c>
      <c r="BD464" t="s">
        <v>97</v>
      </c>
      <c r="BF464" s="51">
        <f t="shared" si="71"/>
        <v>1</v>
      </c>
      <c r="BG464" s="61"/>
      <c r="BP464" s="51"/>
      <c r="BT464" s="51"/>
      <c r="BW464" s="51"/>
    </row>
    <row r="465" spans="1:78">
      <c r="A465" s="27">
        <v>463</v>
      </c>
      <c r="B465" s="51" t="s">
        <v>1431</v>
      </c>
      <c r="C465" t="s">
        <v>1512</v>
      </c>
      <c r="D465" t="s">
        <v>1375</v>
      </c>
      <c r="E465" t="s">
        <v>530</v>
      </c>
      <c r="F465" t="s">
        <v>365</v>
      </c>
      <c r="G465" t="s">
        <v>89</v>
      </c>
      <c r="H465" s="52" t="s">
        <v>1432</v>
      </c>
      <c r="I465" s="51" t="s">
        <v>89</v>
      </c>
      <c r="J465" s="62" t="s">
        <v>1438</v>
      </c>
      <c r="K465" s="28">
        <v>44869</v>
      </c>
      <c r="L465" s="58">
        <v>1</v>
      </c>
      <c r="M465" s="58" t="s">
        <v>894</v>
      </c>
      <c r="N465" t="s">
        <v>892</v>
      </c>
      <c r="O465" s="60" t="s">
        <v>296</v>
      </c>
      <c r="P465" s="51" t="s">
        <v>1433</v>
      </c>
      <c r="Q465" t="s">
        <v>1281</v>
      </c>
      <c r="R465" s="27" t="s">
        <v>778</v>
      </c>
      <c r="S465" s="51">
        <f t="shared" si="63"/>
        <v>0</v>
      </c>
      <c r="T465">
        <f t="shared" si="64"/>
        <v>2</v>
      </c>
      <c r="U465">
        <f t="shared" si="65"/>
        <v>0</v>
      </c>
      <c r="V465">
        <f t="shared" si="66"/>
        <v>0</v>
      </c>
      <c r="W465">
        <f t="shared" si="67"/>
        <v>0</v>
      </c>
      <c r="X465">
        <f t="shared" si="68"/>
        <v>0</v>
      </c>
      <c r="Y465" s="53">
        <f t="shared" si="69"/>
        <v>2</v>
      </c>
      <c r="Z465" s="27">
        <f t="shared" si="70"/>
        <v>1</v>
      </c>
      <c r="AA465" s="51"/>
      <c r="AJ465" s="51"/>
      <c r="AY465" t="s">
        <v>97</v>
      </c>
      <c r="BD465" t="s">
        <v>97</v>
      </c>
      <c r="BF465" s="51">
        <f t="shared" si="71"/>
        <v>1</v>
      </c>
      <c r="BG465" s="61"/>
      <c r="BP465" s="51"/>
      <c r="BT465" s="51"/>
      <c r="BW465" s="51"/>
    </row>
    <row r="466" spans="1:78">
      <c r="A466" s="27">
        <v>464</v>
      </c>
      <c r="B466" s="51" t="s">
        <v>1431</v>
      </c>
      <c r="C466" t="s">
        <v>1512</v>
      </c>
      <c r="D466" t="s">
        <v>1375</v>
      </c>
      <c r="E466" s="59" t="s">
        <v>530</v>
      </c>
      <c r="F466" t="s">
        <v>365</v>
      </c>
      <c r="G466" t="s">
        <v>89</v>
      </c>
      <c r="H466" s="52" t="s">
        <v>1432</v>
      </c>
      <c r="I466" s="51" t="s">
        <v>89</v>
      </c>
      <c r="J466" s="129" t="s">
        <v>1439</v>
      </c>
      <c r="K466" s="57">
        <v>44569</v>
      </c>
      <c r="L466" s="58">
        <v>1</v>
      </c>
      <c r="M466" s="58" t="s">
        <v>894</v>
      </c>
      <c r="N466" s="59" t="s">
        <v>892</v>
      </c>
      <c r="O466" s="60" t="s">
        <v>296</v>
      </c>
      <c r="P466" s="51" t="s">
        <v>1280</v>
      </c>
      <c r="Q466" s="59" t="s">
        <v>1255</v>
      </c>
      <c r="R466" s="60" t="s">
        <v>1440</v>
      </c>
      <c r="S466" s="51">
        <f t="shared" si="63"/>
        <v>1</v>
      </c>
      <c r="T466">
        <f t="shared" si="64"/>
        <v>4</v>
      </c>
      <c r="U466">
        <f t="shared" si="65"/>
        <v>0</v>
      </c>
      <c r="V466">
        <f t="shared" si="66"/>
        <v>0</v>
      </c>
      <c r="W466">
        <f t="shared" si="67"/>
        <v>0</v>
      </c>
      <c r="X466">
        <f t="shared" si="68"/>
        <v>0</v>
      </c>
      <c r="Y466" s="53">
        <f t="shared" si="69"/>
        <v>5</v>
      </c>
      <c r="Z466" s="27">
        <f t="shared" si="70"/>
        <v>2</v>
      </c>
      <c r="AA466" s="69"/>
      <c r="AB466" s="58"/>
      <c r="AC466" s="58"/>
      <c r="AD466" s="58"/>
      <c r="AE466" s="58"/>
      <c r="AF466" s="58"/>
      <c r="AG466" s="58"/>
      <c r="AH466" s="58" t="s">
        <v>97</v>
      </c>
      <c r="AI466" s="70"/>
      <c r="AJ466" s="69" t="s">
        <v>97</v>
      </c>
      <c r="AK466" s="58" t="s">
        <v>97</v>
      </c>
      <c r="AL466" s="58" t="s">
        <v>97</v>
      </c>
      <c r="AM466" s="58" t="s">
        <v>97</v>
      </c>
      <c r="AN466" s="58"/>
      <c r="AO466" s="58"/>
      <c r="AP466" s="58"/>
      <c r="AQ466" s="71"/>
      <c r="AR466" s="58"/>
      <c r="AS466" s="58"/>
      <c r="AT466" s="58"/>
      <c r="AU466" s="58"/>
      <c r="AV466" s="58"/>
      <c r="AW466" s="58"/>
      <c r="AX466" s="58"/>
      <c r="AY466" s="58"/>
      <c r="AZ466" s="58"/>
      <c r="BA466" s="58"/>
      <c r="BB466" s="58"/>
      <c r="BC466" s="58"/>
      <c r="BD466" s="58"/>
      <c r="BE466" s="72"/>
      <c r="BF466" s="51">
        <f t="shared" si="71"/>
        <v>0</v>
      </c>
      <c r="BG466" s="69"/>
      <c r="BH466" s="58"/>
      <c r="BI466" s="58"/>
      <c r="BJ466" s="58"/>
      <c r="BK466" s="58"/>
      <c r="BL466" s="58"/>
      <c r="BM466" s="58"/>
      <c r="BN466" s="58"/>
      <c r="BO466" s="70"/>
      <c r="BP466" s="69"/>
      <c r="BQ466" s="58"/>
      <c r="BR466" s="58"/>
      <c r="BS466" s="70"/>
      <c r="BT466" s="69"/>
      <c r="BU466" s="58"/>
      <c r="BV466" s="70"/>
      <c r="BW466" s="69"/>
      <c r="BX466" s="58"/>
      <c r="BY466" s="58"/>
      <c r="BZ466" s="70"/>
    </row>
    <row r="467" spans="1:78">
      <c r="A467" s="27">
        <v>465</v>
      </c>
      <c r="B467" s="51" t="s">
        <v>1431</v>
      </c>
      <c r="C467" t="s">
        <v>1512</v>
      </c>
      <c r="D467" t="s">
        <v>1375</v>
      </c>
      <c r="E467" s="59" t="s">
        <v>530</v>
      </c>
      <c r="F467" t="s">
        <v>365</v>
      </c>
      <c r="G467" t="s">
        <v>89</v>
      </c>
      <c r="H467" s="52" t="s">
        <v>1432</v>
      </c>
      <c r="I467" s="51" t="s">
        <v>89</v>
      </c>
      <c r="J467" s="62" t="s">
        <v>1441</v>
      </c>
      <c r="K467" s="66">
        <v>44626</v>
      </c>
      <c r="L467" s="58">
        <v>1</v>
      </c>
      <c r="M467" s="58" t="s">
        <v>894</v>
      </c>
      <c r="N467" s="59" t="s">
        <v>892</v>
      </c>
      <c r="O467" s="60" t="s">
        <v>296</v>
      </c>
      <c r="P467" s="51" t="s">
        <v>1280</v>
      </c>
      <c r="Q467" t="s">
        <v>119</v>
      </c>
      <c r="R467" s="60" t="s">
        <v>1442</v>
      </c>
      <c r="S467" s="51">
        <f t="shared" si="63"/>
        <v>0</v>
      </c>
      <c r="T467">
        <f t="shared" si="64"/>
        <v>2</v>
      </c>
      <c r="U467">
        <f t="shared" si="65"/>
        <v>0</v>
      </c>
      <c r="V467">
        <f t="shared" si="66"/>
        <v>3</v>
      </c>
      <c r="W467">
        <f t="shared" si="67"/>
        <v>0</v>
      </c>
      <c r="X467">
        <f t="shared" si="68"/>
        <v>0</v>
      </c>
      <c r="Y467" s="53">
        <f t="shared" si="69"/>
        <v>5</v>
      </c>
      <c r="Z467" s="27">
        <f t="shared" si="70"/>
        <v>2</v>
      </c>
      <c r="AA467" s="61"/>
      <c r="AB467" s="59"/>
      <c r="AC467" s="59"/>
      <c r="AD467" s="59"/>
      <c r="AE467" s="59"/>
      <c r="AF467" s="59"/>
      <c r="AG467" s="59"/>
      <c r="AH467" s="59"/>
      <c r="AI467" s="60"/>
      <c r="AJ467" s="61"/>
      <c r="AK467" s="59"/>
      <c r="AL467" s="59" t="s">
        <v>97</v>
      </c>
      <c r="AM467" s="59" t="s">
        <v>97</v>
      </c>
      <c r="AN467" s="59"/>
      <c r="AO467" s="59"/>
      <c r="AP467" s="59"/>
      <c r="AQ467" s="59"/>
      <c r="AR467" s="59"/>
      <c r="AS467" s="59"/>
      <c r="AT467" s="59"/>
      <c r="AU467" s="59"/>
      <c r="AV467" s="59"/>
      <c r="AW467" s="59"/>
      <c r="AX467" s="59"/>
      <c r="AY467" s="59"/>
      <c r="AZ467" s="59"/>
      <c r="BA467" s="59"/>
      <c r="BB467" s="59"/>
      <c r="BC467" s="59"/>
      <c r="BD467" s="59"/>
      <c r="BE467" s="60"/>
      <c r="BF467" s="51">
        <f t="shared" si="71"/>
        <v>0</v>
      </c>
      <c r="BG467" s="61"/>
      <c r="BH467" s="59"/>
      <c r="BI467" s="59"/>
      <c r="BJ467" s="59"/>
      <c r="BK467" s="59"/>
      <c r="BL467" s="59"/>
      <c r="BM467" s="59"/>
      <c r="BN467" s="59"/>
      <c r="BO467" s="60"/>
      <c r="BP467" s="61"/>
      <c r="BQ467" s="59" t="s">
        <v>97</v>
      </c>
      <c r="BR467" s="59" t="s">
        <v>97</v>
      </c>
      <c r="BS467" s="60" t="s">
        <v>97</v>
      </c>
      <c r="BT467" s="61"/>
      <c r="BU467" s="59"/>
      <c r="BV467" s="60"/>
      <c r="BW467" s="61"/>
      <c r="BX467" s="59"/>
      <c r="BY467" s="59"/>
      <c r="BZ467" s="60"/>
    </row>
    <row r="468" spans="1:78">
      <c r="A468" s="27">
        <v>466</v>
      </c>
      <c r="B468" s="51" t="s">
        <v>1431</v>
      </c>
      <c r="C468" t="s">
        <v>1512</v>
      </c>
      <c r="D468" t="s">
        <v>1375</v>
      </c>
      <c r="E468" s="59" t="s">
        <v>530</v>
      </c>
      <c r="F468" t="s">
        <v>365</v>
      </c>
      <c r="G468" t="s">
        <v>89</v>
      </c>
      <c r="H468" s="52" t="s">
        <v>1432</v>
      </c>
      <c r="I468" s="51" t="s">
        <v>89</v>
      </c>
      <c r="J468" s="62" t="s">
        <v>1443</v>
      </c>
      <c r="K468" s="57">
        <v>44888</v>
      </c>
      <c r="L468" s="58">
        <v>1</v>
      </c>
      <c r="M468" s="58" t="s">
        <v>894</v>
      </c>
      <c r="N468" s="59" t="s">
        <v>892</v>
      </c>
      <c r="O468" s="60" t="s">
        <v>296</v>
      </c>
      <c r="P468" s="51" t="s">
        <v>99</v>
      </c>
      <c r="Q468" s="77" t="s">
        <v>1245</v>
      </c>
      <c r="R468" s="60" t="s">
        <v>1444</v>
      </c>
      <c r="S468" s="51">
        <f t="shared" si="63"/>
        <v>0</v>
      </c>
      <c r="T468">
        <f t="shared" si="64"/>
        <v>0</v>
      </c>
      <c r="U468">
        <f t="shared" si="65"/>
        <v>0</v>
      </c>
      <c r="V468">
        <f t="shared" si="66"/>
        <v>1</v>
      </c>
      <c r="W468">
        <f t="shared" si="67"/>
        <v>0</v>
      </c>
      <c r="X468">
        <f t="shared" si="68"/>
        <v>0</v>
      </c>
      <c r="Y468" s="53">
        <f t="shared" si="69"/>
        <v>1</v>
      </c>
      <c r="Z468" s="27">
        <f t="shared" si="70"/>
        <v>1</v>
      </c>
      <c r="AA468" s="61"/>
      <c r="AB468" s="59"/>
      <c r="AC468" s="59"/>
      <c r="AD468" s="59"/>
      <c r="AE468" s="59"/>
      <c r="AF468" s="59"/>
      <c r="AG468" s="59"/>
      <c r="AH468" s="59"/>
      <c r="AI468" s="60"/>
      <c r="AJ468" s="61"/>
      <c r="AK468" s="59"/>
      <c r="AL468" s="59"/>
      <c r="AM468" s="59"/>
      <c r="AN468" s="59"/>
      <c r="AO468" s="59"/>
      <c r="AP468" s="59"/>
      <c r="AQ468" s="59"/>
      <c r="AR468" s="59"/>
      <c r="AS468" s="59"/>
      <c r="AT468" s="59"/>
      <c r="AU468" s="59"/>
      <c r="AV468" s="59"/>
      <c r="AW468" s="59"/>
      <c r="AX468" s="59"/>
      <c r="AY468" s="59"/>
      <c r="AZ468" s="59"/>
      <c r="BA468" s="59"/>
      <c r="BB468" s="59"/>
      <c r="BC468" s="59"/>
      <c r="BD468" s="59"/>
      <c r="BE468" s="60"/>
      <c r="BF468" s="51">
        <f t="shared" si="71"/>
        <v>0</v>
      </c>
      <c r="BG468" s="61"/>
      <c r="BH468" s="59"/>
      <c r="BI468" s="59"/>
      <c r="BJ468" s="59"/>
      <c r="BK468" s="59"/>
      <c r="BL468" s="59"/>
      <c r="BM468" s="59"/>
      <c r="BN468" s="59"/>
      <c r="BO468" s="60"/>
      <c r="BP468" s="61"/>
      <c r="BQ468" s="59"/>
      <c r="BR468" s="59"/>
      <c r="BS468" s="60" t="s">
        <v>97</v>
      </c>
      <c r="BT468" s="61"/>
      <c r="BU468" s="59"/>
      <c r="BV468" s="60"/>
      <c r="BW468" s="61"/>
      <c r="BX468" s="59"/>
      <c r="BY468" s="59"/>
      <c r="BZ468" s="60"/>
    </row>
    <row r="469" spans="1:78">
      <c r="A469" s="27">
        <v>467</v>
      </c>
      <c r="B469" s="51" t="s">
        <v>967</v>
      </c>
      <c r="C469" t="s">
        <v>85</v>
      </c>
      <c r="D469" t="s">
        <v>968</v>
      </c>
      <c r="E469" t="s">
        <v>397</v>
      </c>
      <c r="F469" t="s">
        <v>171</v>
      </c>
      <c r="G469" t="s">
        <v>117</v>
      </c>
      <c r="H469" s="27" t="s">
        <v>227</v>
      </c>
      <c r="I469" s="51" t="s">
        <v>89</v>
      </c>
      <c r="J469" s="129" t="s">
        <v>969</v>
      </c>
      <c r="K469" s="28">
        <v>44284</v>
      </c>
      <c r="L469" s="28"/>
      <c r="M469" t="s">
        <v>171</v>
      </c>
      <c r="N469" t="s">
        <v>172</v>
      </c>
      <c r="O469" s="27" t="s">
        <v>173</v>
      </c>
      <c r="P469" s="51" t="s">
        <v>99</v>
      </c>
      <c r="Q469" t="s">
        <v>95</v>
      </c>
      <c r="R469" s="27" t="s">
        <v>970</v>
      </c>
      <c r="S469" s="51">
        <f t="shared" si="63"/>
        <v>3</v>
      </c>
      <c r="T469">
        <f t="shared" si="64"/>
        <v>1</v>
      </c>
      <c r="U469">
        <f t="shared" si="65"/>
        <v>0</v>
      </c>
      <c r="V469">
        <f t="shared" si="66"/>
        <v>0</v>
      </c>
      <c r="W469">
        <f t="shared" si="67"/>
        <v>0</v>
      </c>
      <c r="X469">
        <f t="shared" si="68"/>
        <v>0</v>
      </c>
      <c r="Y469" s="53">
        <f t="shared" si="69"/>
        <v>4</v>
      </c>
      <c r="Z469" s="27">
        <f t="shared" si="70"/>
        <v>2</v>
      </c>
      <c r="AA469" s="51"/>
      <c r="AB469" t="s">
        <v>97</v>
      </c>
      <c r="AC469" t="s">
        <v>97</v>
      </c>
      <c r="AD469" t="s">
        <v>97</v>
      </c>
      <c r="AJ469" s="51"/>
      <c r="AU469" t="s">
        <v>97</v>
      </c>
      <c r="BF469" s="51">
        <f t="shared" si="71"/>
        <v>0</v>
      </c>
      <c r="BG469" s="51"/>
      <c r="BP469" s="51"/>
      <c r="BT469" s="51"/>
      <c r="BW469" s="51"/>
    </row>
    <row r="470" spans="1:78">
      <c r="A470" s="27">
        <v>468</v>
      </c>
      <c r="B470" s="51" t="s">
        <v>528</v>
      </c>
      <c r="C470" t="s">
        <v>1017</v>
      </c>
      <c r="D470" t="s">
        <v>529</v>
      </c>
      <c r="E470" t="s">
        <v>530</v>
      </c>
      <c r="F470" t="s">
        <v>142</v>
      </c>
      <c r="G470" t="s">
        <v>89</v>
      </c>
      <c r="H470" s="52" t="s">
        <v>1445</v>
      </c>
      <c r="I470" s="51" t="s">
        <v>89</v>
      </c>
      <c r="J470" s="129" t="s">
        <v>537</v>
      </c>
      <c r="K470" s="28">
        <v>43943</v>
      </c>
      <c r="L470" s="28"/>
      <c r="M470" t="s">
        <v>532</v>
      </c>
      <c r="N470" t="s">
        <v>533</v>
      </c>
      <c r="O470" s="27" t="s">
        <v>93</v>
      </c>
      <c r="P470" s="51" t="s">
        <v>99</v>
      </c>
      <c r="Q470" t="s">
        <v>95</v>
      </c>
      <c r="R470" s="27" t="s">
        <v>538</v>
      </c>
      <c r="S470" s="51">
        <f t="shared" si="63"/>
        <v>0</v>
      </c>
      <c r="T470">
        <f t="shared" si="64"/>
        <v>3</v>
      </c>
      <c r="U470">
        <f t="shared" si="65"/>
        <v>0</v>
      </c>
      <c r="V470">
        <f t="shared" si="66"/>
        <v>0</v>
      </c>
      <c r="W470">
        <f t="shared" si="67"/>
        <v>0</v>
      </c>
      <c r="X470">
        <f t="shared" si="68"/>
        <v>0</v>
      </c>
      <c r="Y470" s="53">
        <f t="shared" si="69"/>
        <v>3</v>
      </c>
      <c r="Z470" s="27">
        <f t="shared" si="70"/>
        <v>1</v>
      </c>
      <c r="AA470" s="51"/>
      <c r="AJ470" s="51"/>
      <c r="AK470" t="s">
        <v>97</v>
      </c>
      <c r="AL470" t="s">
        <v>97</v>
      </c>
      <c r="AM470" t="s">
        <v>97</v>
      </c>
      <c r="BF470" s="51">
        <f t="shared" si="71"/>
        <v>0</v>
      </c>
      <c r="BG470" s="51"/>
      <c r="BP470" s="51"/>
      <c r="BT470" s="51"/>
      <c r="BW470" s="51"/>
    </row>
    <row r="471" spans="1:78">
      <c r="A471" s="27">
        <v>469</v>
      </c>
      <c r="B471" s="51" t="s">
        <v>528</v>
      </c>
      <c r="C471" t="s">
        <v>1017</v>
      </c>
      <c r="D471" t="s">
        <v>529</v>
      </c>
      <c r="E471" t="s">
        <v>530</v>
      </c>
      <c r="F471" t="s">
        <v>142</v>
      </c>
      <c r="G471" t="s">
        <v>89</v>
      </c>
      <c r="H471" s="52" t="s">
        <v>1445</v>
      </c>
      <c r="I471" s="51" t="s">
        <v>89</v>
      </c>
      <c r="J471" s="129" t="s">
        <v>539</v>
      </c>
      <c r="K471" s="28">
        <v>43672</v>
      </c>
      <c r="L471" s="28"/>
      <c r="M471" t="s">
        <v>532</v>
      </c>
      <c r="N471" t="s">
        <v>533</v>
      </c>
      <c r="O471" s="27" t="s">
        <v>93</v>
      </c>
      <c r="P471" s="51" t="s">
        <v>99</v>
      </c>
      <c r="Q471" t="s">
        <v>95</v>
      </c>
      <c r="R471" s="27" t="s">
        <v>540</v>
      </c>
      <c r="S471" s="51">
        <f t="shared" si="63"/>
        <v>2</v>
      </c>
      <c r="T471">
        <f t="shared" si="64"/>
        <v>2</v>
      </c>
      <c r="U471">
        <f t="shared" si="65"/>
        <v>0</v>
      </c>
      <c r="V471">
        <f t="shared" si="66"/>
        <v>2</v>
      </c>
      <c r="W471">
        <f t="shared" si="67"/>
        <v>0</v>
      </c>
      <c r="X471">
        <f t="shared" si="68"/>
        <v>0</v>
      </c>
      <c r="Y471" s="53">
        <f t="shared" si="69"/>
        <v>6</v>
      </c>
      <c r="Z471" s="27">
        <f t="shared" si="70"/>
        <v>3</v>
      </c>
      <c r="AA471" s="51" t="s">
        <v>97</v>
      </c>
      <c r="AF471" t="s">
        <v>97</v>
      </c>
      <c r="AJ471" s="51"/>
      <c r="AM471" t="s">
        <v>97</v>
      </c>
      <c r="AX471" t="s">
        <v>97</v>
      </c>
      <c r="BF471" s="51">
        <f t="shared" si="71"/>
        <v>0</v>
      </c>
      <c r="BG471" s="51"/>
      <c r="BP471" s="51"/>
      <c r="BQ471" t="s">
        <v>97</v>
      </c>
      <c r="BS471" s="27" t="s">
        <v>97</v>
      </c>
      <c r="BT471" s="51"/>
      <c r="BW471" s="51"/>
    </row>
    <row r="472" spans="1:78">
      <c r="A472" s="27">
        <v>470</v>
      </c>
      <c r="B472" s="51" t="s">
        <v>528</v>
      </c>
      <c r="C472" t="s">
        <v>1017</v>
      </c>
      <c r="D472" t="s">
        <v>529</v>
      </c>
      <c r="E472" t="s">
        <v>530</v>
      </c>
      <c r="F472" t="s">
        <v>142</v>
      </c>
      <c r="G472" t="s">
        <v>89</v>
      </c>
      <c r="H472" s="52" t="s">
        <v>1445</v>
      </c>
      <c r="I472" s="51" t="s">
        <v>89</v>
      </c>
      <c r="J472" s="129" t="s">
        <v>541</v>
      </c>
      <c r="K472" s="28">
        <v>43397</v>
      </c>
      <c r="L472" s="28"/>
      <c r="M472" t="s">
        <v>532</v>
      </c>
      <c r="N472" t="s">
        <v>533</v>
      </c>
      <c r="O472" s="27" t="s">
        <v>93</v>
      </c>
      <c r="P472" s="51" t="s">
        <v>132</v>
      </c>
      <c r="Q472" t="s">
        <v>122</v>
      </c>
      <c r="R472" s="27" t="s">
        <v>542</v>
      </c>
      <c r="S472" s="51">
        <f t="shared" si="63"/>
        <v>0</v>
      </c>
      <c r="T472">
        <f t="shared" si="64"/>
        <v>0</v>
      </c>
      <c r="U472">
        <f t="shared" si="65"/>
        <v>0</v>
      </c>
      <c r="V472">
        <f t="shared" si="66"/>
        <v>1</v>
      </c>
      <c r="W472">
        <f t="shared" si="67"/>
        <v>0</v>
      </c>
      <c r="X472">
        <f t="shared" si="68"/>
        <v>0</v>
      </c>
      <c r="Y472" s="53">
        <f t="shared" si="69"/>
        <v>1</v>
      </c>
      <c r="Z472" s="27">
        <f t="shared" si="70"/>
        <v>1</v>
      </c>
      <c r="AA472" s="51"/>
      <c r="AJ472" s="51"/>
      <c r="BF472" s="51">
        <f t="shared" si="71"/>
        <v>0</v>
      </c>
      <c r="BG472" s="51"/>
      <c r="BP472" s="51" t="s">
        <v>97</v>
      </c>
      <c r="BT472" s="51"/>
      <c r="BW472" s="51"/>
    </row>
    <row r="473" spans="1:78">
      <c r="A473" s="27">
        <v>471</v>
      </c>
      <c r="B473" s="51" t="s">
        <v>528</v>
      </c>
      <c r="C473" t="s">
        <v>1017</v>
      </c>
      <c r="D473" t="s">
        <v>529</v>
      </c>
      <c r="E473" t="s">
        <v>530</v>
      </c>
      <c r="F473" t="s">
        <v>142</v>
      </c>
      <c r="G473" t="s">
        <v>89</v>
      </c>
      <c r="H473" s="52" t="s">
        <v>1445</v>
      </c>
      <c r="I473" s="51" t="s">
        <v>89</v>
      </c>
      <c r="J473" s="129" t="s">
        <v>543</v>
      </c>
      <c r="K473" s="28">
        <v>43184</v>
      </c>
      <c r="L473" s="28"/>
      <c r="M473" t="s">
        <v>532</v>
      </c>
      <c r="N473" t="s">
        <v>533</v>
      </c>
      <c r="O473" s="27" t="s">
        <v>93</v>
      </c>
      <c r="P473" s="51" t="s">
        <v>99</v>
      </c>
      <c r="Q473" t="s">
        <v>332</v>
      </c>
      <c r="R473" s="27" t="s">
        <v>544</v>
      </c>
      <c r="S473" s="51">
        <f t="shared" si="63"/>
        <v>1</v>
      </c>
      <c r="T473">
        <f t="shared" si="64"/>
        <v>2</v>
      </c>
      <c r="U473">
        <f t="shared" si="65"/>
        <v>0</v>
      </c>
      <c r="V473">
        <f t="shared" si="66"/>
        <v>0</v>
      </c>
      <c r="W473">
        <f t="shared" si="67"/>
        <v>0</v>
      </c>
      <c r="X473">
        <f t="shared" si="68"/>
        <v>0</v>
      </c>
      <c r="Y473" s="53">
        <f t="shared" si="69"/>
        <v>3</v>
      </c>
      <c r="Z473" s="27">
        <f t="shared" si="70"/>
        <v>2</v>
      </c>
      <c r="AA473" s="51"/>
      <c r="AH473" t="s">
        <v>97</v>
      </c>
      <c r="AJ473" s="51"/>
      <c r="AM473" t="s">
        <v>97</v>
      </c>
      <c r="AT473" t="s">
        <v>545</v>
      </c>
      <c r="AU473" t="s">
        <v>97</v>
      </c>
      <c r="BF473" s="51">
        <f t="shared" si="71"/>
        <v>0</v>
      </c>
      <c r="BG473" s="51"/>
      <c r="BP473" s="51"/>
      <c r="BT473" s="51"/>
      <c r="BW473" s="51"/>
    </row>
    <row r="474" spans="1:78">
      <c r="A474" s="27">
        <v>472</v>
      </c>
      <c r="B474" s="51" t="s">
        <v>528</v>
      </c>
      <c r="C474" t="s">
        <v>1017</v>
      </c>
      <c r="D474" t="s">
        <v>529</v>
      </c>
      <c r="E474" t="s">
        <v>530</v>
      </c>
      <c r="F474" t="s">
        <v>142</v>
      </c>
      <c r="G474" t="s">
        <v>89</v>
      </c>
      <c r="H474" s="52" t="s">
        <v>1445</v>
      </c>
      <c r="I474" s="51" t="s">
        <v>89</v>
      </c>
      <c r="J474" s="130" t="s">
        <v>546</v>
      </c>
      <c r="K474" s="28">
        <v>42805</v>
      </c>
      <c r="L474" s="28"/>
      <c r="M474" t="s">
        <v>532</v>
      </c>
      <c r="N474" t="s">
        <v>533</v>
      </c>
      <c r="O474" s="27" t="s">
        <v>93</v>
      </c>
      <c r="P474" s="51" t="s">
        <v>99</v>
      </c>
      <c r="Q474" t="s">
        <v>332</v>
      </c>
      <c r="R474" s="27" t="s">
        <v>547</v>
      </c>
      <c r="S474" s="51">
        <f t="shared" si="63"/>
        <v>1</v>
      </c>
      <c r="T474">
        <f t="shared" si="64"/>
        <v>2</v>
      </c>
      <c r="U474">
        <f t="shared" si="65"/>
        <v>0</v>
      </c>
      <c r="V474">
        <f t="shared" si="66"/>
        <v>0</v>
      </c>
      <c r="W474">
        <f t="shared" si="67"/>
        <v>0</v>
      </c>
      <c r="X474">
        <f t="shared" si="68"/>
        <v>0</v>
      </c>
      <c r="Y474" s="53">
        <f t="shared" si="69"/>
        <v>3</v>
      </c>
      <c r="Z474" s="27">
        <f t="shared" si="70"/>
        <v>2</v>
      </c>
      <c r="AA474" s="51"/>
      <c r="AC474" t="s">
        <v>97</v>
      </c>
      <c r="AJ474" s="51"/>
      <c r="AM474" t="s">
        <v>97</v>
      </c>
      <c r="AU474" t="s">
        <v>97</v>
      </c>
      <c r="BF474" s="51">
        <f t="shared" si="71"/>
        <v>0</v>
      </c>
      <c r="BG474" s="51"/>
      <c r="BP474" s="51"/>
      <c r="BT474" s="51"/>
      <c r="BW474" s="51"/>
    </row>
    <row r="475" spans="1:78">
      <c r="A475" s="27">
        <v>473</v>
      </c>
      <c r="B475" s="51" t="s">
        <v>528</v>
      </c>
      <c r="C475" t="s">
        <v>1017</v>
      </c>
      <c r="D475" t="s">
        <v>529</v>
      </c>
      <c r="E475" t="s">
        <v>530</v>
      </c>
      <c r="F475" t="s">
        <v>142</v>
      </c>
      <c r="G475" t="s">
        <v>89</v>
      </c>
      <c r="H475" s="52" t="s">
        <v>1445</v>
      </c>
      <c r="I475" s="51" t="s">
        <v>89</v>
      </c>
      <c r="J475" s="130" t="s">
        <v>1018</v>
      </c>
      <c r="K475" s="28">
        <v>43297</v>
      </c>
      <c r="L475" s="28"/>
      <c r="M475" t="s">
        <v>532</v>
      </c>
      <c r="N475" t="s">
        <v>533</v>
      </c>
      <c r="O475" s="27" t="s">
        <v>93</v>
      </c>
      <c r="P475" s="51" t="s">
        <v>1019</v>
      </c>
      <c r="Q475" t="s">
        <v>95</v>
      </c>
      <c r="R475" s="27" t="s">
        <v>902</v>
      </c>
      <c r="S475" s="51">
        <f t="shared" si="63"/>
        <v>0</v>
      </c>
      <c r="T475">
        <f t="shared" si="64"/>
        <v>2</v>
      </c>
      <c r="U475">
        <f t="shared" si="65"/>
        <v>1</v>
      </c>
      <c r="V475">
        <f t="shared" si="66"/>
        <v>0</v>
      </c>
      <c r="W475">
        <f t="shared" si="67"/>
        <v>0</v>
      </c>
      <c r="X475">
        <f t="shared" si="68"/>
        <v>0</v>
      </c>
      <c r="Y475" s="53">
        <f t="shared" si="69"/>
        <v>3</v>
      </c>
      <c r="Z475" s="27">
        <f t="shared" si="70"/>
        <v>2</v>
      </c>
      <c r="AA475" s="51"/>
      <c r="AJ475" s="51"/>
      <c r="AX475" t="s">
        <v>97</v>
      </c>
      <c r="BD475" t="s">
        <v>97</v>
      </c>
      <c r="BF475" s="51">
        <f t="shared" si="71"/>
        <v>1</v>
      </c>
      <c r="BG475" s="51"/>
      <c r="BM475" t="s">
        <v>97</v>
      </c>
      <c r="BP475" s="51"/>
      <c r="BT475" s="51"/>
      <c r="BW475" s="51"/>
    </row>
    <row r="476" spans="1:78">
      <c r="A476" s="27">
        <v>474</v>
      </c>
      <c r="B476" s="51" t="s">
        <v>1446</v>
      </c>
      <c r="C476" t="s">
        <v>606</v>
      </c>
      <c r="D476" t="s">
        <v>888</v>
      </c>
      <c r="E476" t="s">
        <v>468</v>
      </c>
      <c r="F476" t="s">
        <v>607</v>
      </c>
      <c r="G476" t="s">
        <v>89</v>
      </c>
      <c r="H476" s="52" t="s">
        <v>1447</v>
      </c>
      <c r="I476" s="51" t="s">
        <v>89</v>
      </c>
      <c r="J476" s="130" t="s">
        <v>889</v>
      </c>
      <c r="K476" s="28">
        <v>40267</v>
      </c>
      <c r="L476" s="28"/>
      <c r="M476" t="s">
        <v>601</v>
      </c>
      <c r="N476" t="s">
        <v>602</v>
      </c>
      <c r="O476" s="27" t="s">
        <v>93</v>
      </c>
      <c r="P476" s="51" t="s">
        <v>99</v>
      </c>
      <c r="Q476" t="s">
        <v>119</v>
      </c>
      <c r="R476" s="27" t="s">
        <v>608</v>
      </c>
      <c r="S476" s="51">
        <f t="shared" si="63"/>
        <v>2</v>
      </c>
      <c r="T476">
        <f t="shared" si="64"/>
        <v>2</v>
      </c>
      <c r="U476">
        <f t="shared" si="65"/>
        <v>0</v>
      </c>
      <c r="V476">
        <f t="shared" si="66"/>
        <v>0</v>
      </c>
      <c r="W476">
        <f t="shared" si="67"/>
        <v>0</v>
      </c>
      <c r="X476">
        <f t="shared" si="68"/>
        <v>0</v>
      </c>
      <c r="Y476" s="53">
        <f t="shared" si="69"/>
        <v>4</v>
      </c>
      <c r="Z476" s="27">
        <f t="shared" si="70"/>
        <v>2</v>
      </c>
      <c r="AA476" s="51" t="s">
        <v>97</v>
      </c>
      <c r="AB476" t="s">
        <v>97</v>
      </c>
      <c r="AJ476" s="51"/>
      <c r="AO476" t="s">
        <v>97</v>
      </c>
      <c r="AQ476" t="s">
        <v>97</v>
      </c>
      <c r="BF476" s="51">
        <f t="shared" si="71"/>
        <v>0</v>
      </c>
      <c r="BG476" s="51"/>
      <c r="BP476" s="51"/>
      <c r="BT476" s="51"/>
      <c r="BW476" s="51"/>
    </row>
    <row r="477" spans="1:78">
      <c r="A477" s="27">
        <v>475</v>
      </c>
      <c r="B477" s="51" t="s">
        <v>1487</v>
      </c>
      <c r="C477" t="s">
        <v>85</v>
      </c>
      <c r="D477" t="s">
        <v>904</v>
      </c>
      <c r="E477" t="s">
        <v>468</v>
      </c>
      <c r="F477" t="s">
        <v>288</v>
      </c>
      <c r="G477" t="s">
        <v>117</v>
      </c>
      <c r="H477" s="27" t="s">
        <v>227</v>
      </c>
      <c r="I477" s="51" t="s">
        <v>89</v>
      </c>
      <c r="J477" s="130" t="s">
        <v>911</v>
      </c>
      <c r="K477" s="28">
        <v>42929</v>
      </c>
      <c r="L477" s="28"/>
      <c r="M477" s="58" t="s">
        <v>894</v>
      </c>
      <c r="N477" t="s">
        <v>892</v>
      </c>
      <c r="O477" s="27" t="s">
        <v>296</v>
      </c>
      <c r="P477" s="51" t="s">
        <v>99</v>
      </c>
      <c r="Q477" t="s">
        <v>95</v>
      </c>
      <c r="R477" s="27" t="s">
        <v>912</v>
      </c>
      <c r="S477" s="51">
        <f t="shared" si="63"/>
        <v>3</v>
      </c>
      <c r="T477">
        <f t="shared" si="64"/>
        <v>4</v>
      </c>
      <c r="U477">
        <f t="shared" si="65"/>
        <v>0</v>
      </c>
      <c r="V477">
        <f t="shared" si="66"/>
        <v>0</v>
      </c>
      <c r="W477">
        <f t="shared" si="67"/>
        <v>2</v>
      </c>
      <c r="X477">
        <f t="shared" si="68"/>
        <v>0</v>
      </c>
      <c r="Y477" s="53">
        <f t="shared" si="69"/>
        <v>9</v>
      </c>
      <c r="Z477" s="27">
        <f t="shared" si="70"/>
        <v>3</v>
      </c>
      <c r="AA477" s="51" t="s">
        <v>97</v>
      </c>
      <c r="AB477" t="s">
        <v>97</v>
      </c>
      <c r="AH477" t="s">
        <v>97</v>
      </c>
      <c r="AJ477" s="51"/>
      <c r="AQ477" t="s">
        <v>97</v>
      </c>
      <c r="AT477" t="s">
        <v>97</v>
      </c>
      <c r="AV477" t="s">
        <v>97</v>
      </c>
      <c r="BA477" t="s">
        <v>97</v>
      </c>
      <c r="BF477" s="51">
        <f t="shared" si="71"/>
        <v>0</v>
      </c>
      <c r="BG477" s="51"/>
      <c r="BP477" s="51"/>
      <c r="BT477" s="51"/>
      <c r="BU477" t="s">
        <v>97</v>
      </c>
      <c r="BV477" s="27" t="s">
        <v>97</v>
      </c>
      <c r="BW477" s="51"/>
    </row>
    <row r="478" spans="1:78">
      <c r="A478" s="27">
        <v>476</v>
      </c>
      <c r="B478" s="51" t="s">
        <v>1487</v>
      </c>
      <c r="C478" t="s">
        <v>85</v>
      </c>
      <c r="D478" t="s">
        <v>904</v>
      </c>
      <c r="E478" t="s">
        <v>468</v>
      </c>
      <c r="F478" t="s">
        <v>288</v>
      </c>
      <c r="G478" t="s">
        <v>117</v>
      </c>
      <c r="H478" s="27" t="s">
        <v>227</v>
      </c>
      <c r="I478" s="51" t="s">
        <v>89</v>
      </c>
      <c r="J478" s="130" t="s">
        <v>913</v>
      </c>
      <c r="K478" s="28">
        <v>42698</v>
      </c>
      <c r="L478" s="28"/>
      <c r="M478" s="58" t="s">
        <v>894</v>
      </c>
      <c r="N478" t="s">
        <v>892</v>
      </c>
      <c r="O478" s="27" t="s">
        <v>296</v>
      </c>
      <c r="P478" s="51" t="s">
        <v>99</v>
      </c>
      <c r="Q478" t="s">
        <v>95</v>
      </c>
      <c r="R478" s="27" t="s">
        <v>914</v>
      </c>
      <c r="S478" s="51">
        <f t="shared" si="63"/>
        <v>2</v>
      </c>
      <c r="T478">
        <f t="shared" si="64"/>
        <v>3</v>
      </c>
      <c r="U478">
        <f t="shared" si="65"/>
        <v>0</v>
      </c>
      <c r="V478">
        <f t="shared" si="66"/>
        <v>0</v>
      </c>
      <c r="W478">
        <f t="shared" si="67"/>
        <v>0</v>
      </c>
      <c r="X478">
        <f t="shared" si="68"/>
        <v>0</v>
      </c>
      <c r="Y478" s="53">
        <f t="shared" si="69"/>
        <v>5</v>
      </c>
      <c r="Z478" s="27">
        <f t="shared" si="70"/>
        <v>2</v>
      </c>
      <c r="AA478" s="51"/>
      <c r="AC478" t="s">
        <v>97</v>
      </c>
      <c r="AD478" t="s">
        <v>97</v>
      </c>
      <c r="AJ478" s="51"/>
      <c r="AK478" t="s">
        <v>97</v>
      </c>
      <c r="AO478" t="s">
        <v>97</v>
      </c>
      <c r="AV478" t="s">
        <v>97</v>
      </c>
      <c r="BF478" s="51">
        <f t="shared" si="71"/>
        <v>0</v>
      </c>
      <c r="BG478" s="51"/>
      <c r="BP478" s="51"/>
      <c r="BT478" s="51"/>
      <c r="BW478" s="51"/>
    </row>
    <row r="479" spans="1:78">
      <c r="A479" s="27">
        <v>477</v>
      </c>
      <c r="B479" s="51" t="s">
        <v>1487</v>
      </c>
      <c r="C479" t="s">
        <v>85</v>
      </c>
      <c r="D479" t="s">
        <v>904</v>
      </c>
      <c r="E479" t="s">
        <v>468</v>
      </c>
      <c r="F479" t="s">
        <v>288</v>
      </c>
      <c r="G479" t="s">
        <v>117</v>
      </c>
      <c r="H479" s="27" t="s">
        <v>227</v>
      </c>
      <c r="I479" s="51" t="s">
        <v>89</v>
      </c>
      <c r="J479" s="130" t="s">
        <v>915</v>
      </c>
      <c r="K479" s="28">
        <v>42107</v>
      </c>
      <c r="L479" s="28"/>
      <c r="M479" s="58" t="s">
        <v>894</v>
      </c>
      <c r="N479" t="s">
        <v>892</v>
      </c>
      <c r="O479" s="27" t="s">
        <v>296</v>
      </c>
      <c r="P479" s="51" t="s">
        <v>99</v>
      </c>
      <c r="Q479" t="s">
        <v>95</v>
      </c>
      <c r="R479" s="27" t="s">
        <v>916</v>
      </c>
      <c r="S479" s="51">
        <f t="shared" si="63"/>
        <v>1</v>
      </c>
      <c r="T479">
        <f t="shared" si="64"/>
        <v>0</v>
      </c>
      <c r="U479">
        <f t="shared" si="65"/>
        <v>0</v>
      </c>
      <c r="V479">
        <f t="shared" si="66"/>
        <v>0</v>
      </c>
      <c r="W479">
        <f t="shared" si="67"/>
        <v>0</v>
      </c>
      <c r="X479">
        <f t="shared" si="68"/>
        <v>0</v>
      </c>
      <c r="Y479" s="53">
        <f t="shared" si="69"/>
        <v>1</v>
      </c>
      <c r="Z479" s="27">
        <f t="shared" si="70"/>
        <v>1</v>
      </c>
      <c r="AA479" s="51"/>
      <c r="AB479" t="s">
        <v>97</v>
      </c>
      <c r="AJ479" s="51"/>
      <c r="BF479" s="51">
        <f t="shared" si="71"/>
        <v>0</v>
      </c>
      <c r="BG479" s="51"/>
      <c r="BP479" s="51"/>
      <c r="BT479" s="51"/>
      <c r="BW479" s="51"/>
    </row>
    <row r="480" spans="1:78">
      <c r="A480" s="27">
        <v>478</v>
      </c>
      <c r="B480" s="51" t="s">
        <v>1487</v>
      </c>
      <c r="C480" t="s">
        <v>85</v>
      </c>
      <c r="D480" t="s">
        <v>904</v>
      </c>
      <c r="E480" t="s">
        <v>468</v>
      </c>
      <c r="F480" t="s">
        <v>288</v>
      </c>
      <c r="G480" t="s">
        <v>117</v>
      </c>
      <c r="H480" s="27" t="s">
        <v>227</v>
      </c>
      <c r="I480" s="51" t="s">
        <v>89</v>
      </c>
      <c r="J480" s="130" t="s">
        <v>1093</v>
      </c>
      <c r="K480" s="28">
        <v>42751</v>
      </c>
      <c r="L480" s="28"/>
      <c r="M480" s="58" t="s">
        <v>894</v>
      </c>
      <c r="N480" t="s">
        <v>892</v>
      </c>
      <c r="O480" s="27" t="s">
        <v>296</v>
      </c>
      <c r="P480" s="51" t="s">
        <v>1094</v>
      </c>
      <c r="Q480" t="s">
        <v>95</v>
      </c>
      <c r="R480" s="27" t="s">
        <v>1095</v>
      </c>
      <c r="S480" s="51">
        <f t="shared" si="63"/>
        <v>0</v>
      </c>
      <c r="T480">
        <f t="shared" si="64"/>
        <v>4</v>
      </c>
      <c r="U480">
        <f t="shared" si="65"/>
        <v>0</v>
      </c>
      <c r="V480">
        <f t="shared" si="66"/>
        <v>0</v>
      </c>
      <c r="W480">
        <f t="shared" si="67"/>
        <v>0</v>
      </c>
      <c r="X480">
        <f t="shared" si="68"/>
        <v>0</v>
      </c>
      <c r="Y480" s="53">
        <f t="shared" si="69"/>
        <v>4</v>
      </c>
      <c r="Z480" s="27">
        <f t="shared" si="70"/>
        <v>1</v>
      </c>
      <c r="AA480" s="51"/>
      <c r="AJ480" s="51" t="s">
        <v>97</v>
      </c>
      <c r="AX480" t="s">
        <v>97</v>
      </c>
      <c r="AZ480" t="s">
        <v>97</v>
      </c>
      <c r="BD480" t="s">
        <v>97</v>
      </c>
      <c r="BF480" s="51">
        <f t="shared" si="71"/>
        <v>1</v>
      </c>
      <c r="BG480" s="51"/>
      <c r="BP480" s="51"/>
      <c r="BT480" s="51"/>
      <c r="BW480" s="51"/>
    </row>
    <row r="481" spans="1:77">
      <c r="A481" s="27">
        <v>479</v>
      </c>
      <c r="B481" s="51" t="s">
        <v>1487</v>
      </c>
      <c r="C481" t="s">
        <v>85</v>
      </c>
      <c r="D481" t="s">
        <v>904</v>
      </c>
      <c r="E481" t="s">
        <v>468</v>
      </c>
      <c r="F481" t="s">
        <v>288</v>
      </c>
      <c r="G481" t="s">
        <v>117</v>
      </c>
      <c r="H481" s="27" t="s">
        <v>227</v>
      </c>
      <c r="I481" s="51" t="s">
        <v>89</v>
      </c>
      <c r="J481" s="130" t="s">
        <v>1096</v>
      </c>
      <c r="K481" s="28">
        <v>42328</v>
      </c>
      <c r="L481" s="28"/>
      <c r="M481" s="58" t="s">
        <v>894</v>
      </c>
      <c r="N481" t="s">
        <v>892</v>
      </c>
      <c r="O481" s="27" t="s">
        <v>296</v>
      </c>
      <c r="P481" s="51" t="s">
        <v>987</v>
      </c>
      <c r="Q481" t="s">
        <v>95</v>
      </c>
      <c r="R481" s="27" t="s">
        <v>1097</v>
      </c>
      <c r="S481" s="51">
        <f t="shared" si="63"/>
        <v>0</v>
      </c>
      <c r="T481">
        <f t="shared" si="64"/>
        <v>3</v>
      </c>
      <c r="U481">
        <f t="shared" si="65"/>
        <v>0</v>
      </c>
      <c r="V481">
        <f t="shared" si="66"/>
        <v>0</v>
      </c>
      <c r="W481">
        <f t="shared" si="67"/>
        <v>0</v>
      </c>
      <c r="X481">
        <f t="shared" si="68"/>
        <v>0</v>
      </c>
      <c r="Y481" s="53">
        <f t="shared" si="69"/>
        <v>3</v>
      </c>
      <c r="Z481" s="27">
        <f t="shared" si="70"/>
        <v>1</v>
      </c>
      <c r="AA481" s="51"/>
      <c r="AJ481" s="51" t="s">
        <v>97</v>
      </c>
      <c r="AY481" t="s">
        <v>97</v>
      </c>
      <c r="BD481" t="s">
        <v>97</v>
      </c>
      <c r="BF481" s="51">
        <f t="shared" si="71"/>
        <v>1</v>
      </c>
      <c r="BG481" s="51"/>
      <c r="BP481" s="51"/>
      <c r="BT481" s="51"/>
      <c r="BW481" s="51"/>
    </row>
    <row r="482" spans="1:77">
      <c r="A482" s="27">
        <v>480</v>
      </c>
      <c r="B482" s="51" t="s">
        <v>1487</v>
      </c>
      <c r="C482" t="s">
        <v>85</v>
      </c>
      <c r="D482" t="s">
        <v>904</v>
      </c>
      <c r="E482" t="s">
        <v>468</v>
      </c>
      <c r="F482" t="s">
        <v>288</v>
      </c>
      <c r="G482" t="s">
        <v>117</v>
      </c>
      <c r="H482" s="27" t="s">
        <v>227</v>
      </c>
      <c r="I482" s="51" t="s">
        <v>89</v>
      </c>
      <c r="J482" s="130" t="s">
        <v>1098</v>
      </c>
      <c r="K482" s="28">
        <v>42099</v>
      </c>
      <c r="L482" s="28"/>
      <c r="M482" s="58" t="s">
        <v>894</v>
      </c>
      <c r="N482" t="s">
        <v>892</v>
      </c>
      <c r="O482" s="27" t="s">
        <v>296</v>
      </c>
      <c r="P482" s="51" t="s">
        <v>1094</v>
      </c>
      <c r="Q482" t="s">
        <v>119</v>
      </c>
      <c r="R482" s="27" t="s">
        <v>1099</v>
      </c>
      <c r="S482" s="51">
        <f t="shared" si="63"/>
        <v>1</v>
      </c>
      <c r="T482">
        <f t="shared" si="64"/>
        <v>3</v>
      </c>
      <c r="U482">
        <f t="shared" si="65"/>
        <v>0</v>
      </c>
      <c r="V482">
        <f t="shared" si="66"/>
        <v>0</v>
      </c>
      <c r="W482">
        <f t="shared" si="67"/>
        <v>0</v>
      </c>
      <c r="X482">
        <f t="shared" si="68"/>
        <v>0</v>
      </c>
      <c r="Y482" s="53">
        <f t="shared" si="69"/>
        <v>4</v>
      </c>
      <c r="Z482" s="27">
        <f t="shared" si="70"/>
        <v>2</v>
      </c>
      <c r="AA482" s="51" t="s">
        <v>97</v>
      </c>
      <c r="AJ482" s="51" t="s">
        <v>97</v>
      </c>
      <c r="AX482" t="s">
        <v>97</v>
      </c>
      <c r="BD482" t="s">
        <v>97</v>
      </c>
      <c r="BF482" s="51">
        <f t="shared" si="71"/>
        <v>1</v>
      </c>
      <c r="BG482" s="51"/>
      <c r="BP482" s="51"/>
      <c r="BT482" s="51"/>
      <c r="BW482" s="51"/>
    </row>
    <row r="483" spans="1:77">
      <c r="A483" s="27">
        <v>481</v>
      </c>
      <c r="B483" s="51" t="s">
        <v>1487</v>
      </c>
      <c r="C483" t="s">
        <v>85</v>
      </c>
      <c r="D483" t="s">
        <v>904</v>
      </c>
      <c r="E483" t="s">
        <v>468</v>
      </c>
      <c r="F483" t="s">
        <v>288</v>
      </c>
      <c r="G483" t="s">
        <v>117</v>
      </c>
      <c r="H483" s="27" t="s">
        <v>227</v>
      </c>
      <c r="I483" s="51" t="s">
        <v>89</v>
      </c>
      <c r="J483" s="130" t="s">
        <v>1100</v>
      </c>
      <c r="K483" s="28">
        <v>43109</v>
      </c>
      <c r="L483" s="28"/>
      <c r="M483" s="58" t="s">
        <v>894</v>
      </c>
      <c r="N483" t="s">
        <v>892</v>
      </c>
      <c r="O483" s="27" t="s">
        <v>296</v>
      </c>
      <c r="P483" s="51" t="s">
        <v>1006</v>
      </c>
      <c r="Q483" t="s">
        <v>119</v>
      </c>
      <c r="R483" s="27" t="s">
        <v>1101</v>
      </c>
      <c r="S483" s="51">
        <f t="shared" si="63"/>
        <v>0</v>
      </c>
      <c r="T483">
        <f t="shared" si="64"/>
        <v>3</v>
      </c>
      <c r="U483">
        <f t="shared" si="65"/>
        <v>0</v>
      </c>
      <c r="V483">
        <f t="shared" si="66"/>
        <v>0</v>
      </c>
      <c r="W483">
        <f t="shared" si="67"/>
        <v>0</v>
      </c>
      <c r="X483">
        <f t="shared" si="68"/>
        <v>0</v>
      </c>
      <c r="Y483" s="53">
        <f t="shared" si="69"/>
        <v>3</v>
      </c>
      <c r="Z483" s="27">
        <f t="shared" si="70"/>
        <v>1</v>
      </c>
      <c r="AA483" s="51"/>
      <c r="AJ483" s="51"/>
      <c r="AK483" t="s">
        <v>97</v>
      </c>
      <c r="AX483" t="s">
        <v>97</v>
      </c>
      <c r="BD483" t="s">
        <v>97</v>
      </c>
      <c r="BF483" s="51">
        <f t="shared" si="71"/>
        <v>1</v>
      </c>
      <c r="BG483" s="51"/>
      <c r="BP483" s="51"/>
      <c r="BT483" s="51"/>
      <c r="BW483" s="51"/>
    </row>
    <row r="484" spans="1:77">
      <c r="A484" s="27">
        <v>482</v>
      </c>
      <c r="B484" s="51" t="s">
        <v>1487</v>
      </c>
      <c r="C484" t="s">
        <v>85</v>
      </c>
      <c r="D484" t="s">
        <v>904</v>
      </c>
      <c r="E484" t="s">
        <v>468</v>
      </c>
      <c r="F484" t="s">
        <v>288</v>
      </c>
      <c r="G484" t="s">
        <v>117</v>
      </c>
      <c r="H484" s="27" t="s">
        <v>227</v>
      </c>
      <c r="I484" s="51" t="s">
        <v>89</v>
      </c>
      <c r="J484" s="79" t="s">
        <v>1102</v>
      </c>
      <c r="K484" s="28">
        <v>42156</v>
      </c>
      <c r="L484" s="28"/>
      <c r="M484" s="58" t="s">
        <v>894</v>
      </c>
      <c r="N484" t="s">
        <v>892</v>
      </c>
      <c r="O484" s="27" t="s">
        <v>296</v>
      </c>
      <c r="P484" s="51" t="s">
        <v>99</v>
      </c>
      <c r="Q484" t="s">
        <v>95</v>
      </c>
      <c r="R484" s="27" t="s">
        <v>1103</v>
      </c>
      <c r="S484" s="51">
        <f t="shared" si="63"/>
        <v>0</v>
      </c>
      <c r="T484">
        <f t="shared" si="64"/>
        <v>4</v>
      </c>
      <c r="U484">
        <f t="shared" si="65"/>
        <v>0</v>
      </c>
      <c r="V484">
        <f t="shared" si="66"/>
        <v>0</v>
      </c>
      <c r="W484">
        <f t="shared" si="67"/>
        <v>0</v>
      </c>
      <c r="X484">
        <f t="shared" si="68"/>
        <v>0</v>
      </c>
      <c r="Y484" s="53">
        <f t="shared" si="69"/>
        <v>4</v>
      </c>
      <c r="Z484" s="27">
        <f t="shared" si="70"/>
        <v>1</v>
      </c>
      <c r="AA484" s="51"/>
      <c r="AJ484" s="51" t="s">
        <v>97</v>
      </c>
      <c r="AZ484" t="s">
        <v>97</v>
      </c>
      <c r="BB484" t="s">
        <v>97</v>
      </c>
      <c r="BD484" t="s">
        <v>97</v>
      </c>
      <c r="BF484" s="51">
        <f t="shared" si="71"/>
        <v>1</v>
      </c>
      <c r="BG484" s="51"/>
      <c r="BP484" s="51"/>
      <c r="BT484" s="51"/>
      <c r="BW484" s="51"/>
    </row>
    <row r="485" spans="1:77">
      <c r="A485" s="27">
        <v>483</v>
      </c>
      <c r="B485" s="51" t="s">
        <v>814</v>
      </c>
      <c r="C485" t="s">
        <v>815</v>
      </c>
      <c r="D485" t="s">
        <v>816</v>
      </c>
      <c r="E485" t="s">
        <v>87</v>
      </c>
      <c r="F485" t="s">
        <v>288</v>
      </c>
      <c r="G485" t="s">
        <v>89</v>
      </c>
      <c r="H485" s="52" t="s">
        <v>817</v>
      </c>
      <c r="I485" s="51" t="s">
        <v>89</v>
      </c>
      <c r="J485" s="130" t="s">
        <v>818</v>
      </c>
      <c r="K485" s="28">
        <v>42177</v>
      </c>
      <c r="L485" s="28"/>
      <c r="M485" t="s">
        <v>91</v>
      </c>
      <c r="N485" t="s">
        <v>92</v>
      </c>
      <c r="O485" s="27" t="s">
        <v>93</v>
      </c>
      <c r="P485" s="51" t="s">
        <v>503</v>
      </c>
      <c r="Q485" t="s">
        <v>95</v>
      </c>
      <c r="R485" s="27" t="s">
        <v>819</v>
      </c>
      <c r="S485" s="51">
        <f t="shared" si="63"/>
        <v>1</v>
      </c>
      <c r="T485">
        <f t="shared" si="64"/>
        <v>0</v>
      </c>
      <c r="U485">
        <f t="shared" si="65"/>
        <v>0</v>
      </c>
      <c r="V485">
        <f t="shared" si="66"/>
        <v>0</v>
      </c>
      <c r="W485">
        <f t="shared" si="67"/>
        <v>0</v>
      </c>
      <c r="X485">
        <f t="shared" si="68"/>
        <v>0</v>
      </c>
      <c r="Y485" s="53">
        <f t="shared" si="69"/>
        <v>1</v>
      </c>
      <c r="Z485" s="27">
        <f t="shared" si="70"/>
        <v>1</v>
      </c>
      <c r="AA485" s="51"/>
      <c r="AI485" s="27" t="s">
        <v>97</v>
      </c>
      <c r="AJ485" s="51"/>
      <c r="BF485" s="51">
        <f t="shared" si="71"/>
        <v>0</v>
      </c>
      <c r="BG485" s="51"/>
      <c r="BP485" s="51"/>
      <c r="BT485" s="51"/>
      <c r="BW485" s="51"/>
    </row>
    <row r="486" spans="1:77">
      <c r="A486" s="27">
        <v>484</v>
      </c>
      <c r="B486" s="51" t="s">
        <v>1448</v>
      </c>
      <c r="C486" t="s">
        <v>85</v>
      </c>
      <c r="D486" t="s">
        <v>211</v>
      </c>
      <c r="E486" t="s">
        <v>806</v>
      </c>
      <c r="F486" t="s">
        <v>165</v>
      </c>
      <c r="G486" t="s">
        <v>117</v>
      </c>
      <c r="H486" s="27" t="s">
        <v>227</v>
      </c>
      <c r="I486" s="51" t="s">
        <v>89</v>
      </c>
      <c r="J486" s="130" t="s">
        <v>212</v>
      </c>
      <c r="K486" s="28">
        <v>40314</v>
      </c>
      <c r="L486" s="28"/>
      <c r="M486" t="s">
        <v>171</v>
      </c>
      <c r="N486" t="s">
        <v>172</v>
      </c>
      <c r="O486" s="27" t="s">
        <v>173</v>
      </c>
      <c r="P486" s="51" t="s">
        <v>94</v>
      </c>
      <c r="Q486" t="s">
        <v>119</v>
      </c>
      <c r="R486" s="27" t="s">
        <v>213</v>
      </c>
      <c r="S486" s="51">
        <f t="shared" si="63"/>
        <v>0</v>
      </c>
      <c r="T486">
        <f t="shared" si="64"/>
        <v>0</v>
      </c>
      <c r="U486">
        <f t="shared" si="65"/>
        <v>1</v>
      </c>
      <c r="V486">
        <f t="shared" si="66"/>
        <v>0</v>
      </c>
      <c r="W486">
        <f t="shared" si="67"/>
        <v>0</v>
      </c>
      <c r="X486">
        <f t="shared" si="68"/>
        <v>0</v>
      </c>
      <c r="Y486" s="53">
        <f t="shared" si="69"/>
        <v>1</v>
      </c>
      <c r="Z486" s="27">
        <f t="shared" si="70"/>
        <v>1</v>
      </c>
      <c r="AA486" s="51"/>
      <c r="AJ486" s="51"/>
      <c r="BF486" s="51">
        <f t="shared" si="71"/>
        <v>0</v>
      </c>
      <c r="BG486" s="51"/>
      <c r="BK486" t="s">
        <v>97</v>
      </c>
      <c r="BP486" s="51"/>
      <c r="BT486" s="51"/>
      <c r="BW486" s="51"/>
    </row>
    <row r="487" spans="1:77">
      <c r="A487" s="27">
        <v>485</v>
      </c>
      <c r="B487" s="51" t="s">
        <v>1448</v>
      </c>
      <c r="C487" t="s">
        <v>85</v>
      </c>
      <c r="D487" t="s">
        <v>211</v>
      </c>
      <c r="E487" t="s">
        <v>806</v>
      </c>
      <c r="F487" t="s">
        <v>165</v>
      </c>
      <c r="G487" t="s">
        <v>117</v>
      </c>
      <c r="H487" s="27" t="s">
        <v>227</v>
      </c>
      <c r="I487" s="51" t="s">
        <v>89</v>
      </c>
      <c r="J487" s="130" t="s">
        <v>214</v>
      </c>
      <c r="K487" s="28">
        <v>43959</v>
      </c>
      <c r="L487" s="28"/>
      <c r="M487" t="s">
        <v>171</v>
      </c>
      <c r="N487" t="s">
        <v>172</v>
      </c>
      <c r="O487" s="27" t="s">
        <v>173</v>
      </c>
      <c r="P487" s="51" t="s">
        <v>99</v>
      </c>
      <c r="Q487" t="s">
        <v>122</v>
      </c>
      <c r="R487" s="27" t="s">
        <v>215</v>
      </c>
      <c r="S487" s="51">
        <f t="shared" si="63"/>
        <v>0</v>
      </c>
      <c r="T487">
        <f t="shared" si="64"/>
        <v>0</v>
      </c>
      <c r="U487">
        <f t="shared" si="65"/>
        <v>0</v>
      </c>
      <c r="V487">
        <f t="shared" si="66"/>
        <v>1</v>
      </c>
      <c r="W487">
        <f t="shared" si="67"/>
        <v>0</v>
      </c>
      <c r="X487">
        <f t="shared" si="68"/>
        <v>0</v>
      </c>
      <c r="Y487" s="53">
        <f t="shared" si="69"/>
        <v>1</v>
      </c>
      <c r="Z487" s="27">
        <f t="shared" si="70"/>
        <v>1</v>
      </c>
      <c r="AA487" s="51"/>
      <c r="AJ487" s="51"/>
      <c r="BF487" s="51">
        <f t="shared" si="71"/>
        <v>0</v>
      </c>
      <c r="BG487" s="51"/>
      <c r="BP487" s="51" t="s">
        <v>97</v>
      </c>
      <c r="BT487" s="51"/>
      <c r="BW487" s="51"/>
    </row>
    <row r="488" spans="1:77">
      <c r="A488" s="27">
        <v>486</v>
      </c>
      <c r="B488" s="51" t="s">
        <v>1448</v>
      </c>
      <c r="C488" t="s">
        <v>85</v>
      </c>
      <c r="D488" t="s">
        <v>211</v>
      </c>
      <c r="E488" t="s">
        <v>806</v>
      </c>
      <c r="F488" t="s">
        <v>165</v>
      </c>
      <c r="G488" t="s">
        <v>117</v>
      </c>
      <c r="H488" s="27" t="s">
        <v>227</v>
      </c>
      <c r="I488" s="51" t="s">
        <v>89</v>
      </c>
      <c r="J488" s="79" t="s">
        <v>1449</v>
      </c>
      <c r="K488" s="28">
        <v>41147</v>
      </c>
      <c r="L488" s="28"/>
      <c r="M488" t="s">
        <v>171</v>
      </c>
      <c r="N488" t="s">
        <v>172</v>
      </c>
      <c r="O488" s="27" t="s">
        <v>173</v>
      </c>
      <c r="P488" s="51" t="s">
        <v>99</v>
      </c>
      <c r="Q488" t="s">
        <v>119</v>
      </c>
      <c r="R488" s="27" t="s">
        <v>216</v>
      </c>
      <c r="S488" s="51">
        <f t="shared" si="63"/>
        <v>0</v>
      </c>
      <c r="T488">
        <f t="shared" si="64"/>
        <v>1</v>
      </c>
      <c r="U488">
        <f t="shared" si="65"/>
        <v>0</v>
      </c>
      <c r="V488">
        <f t="shared" si="66"/>
        <v>0</v>
      </c>
      <c r="W488">
        <f t="shared" si="67"/>
        <v>0</v>
      </c>
      <c r="X488">
        <f t="shared" si="68"/>
        <v>0</v>
      </c>
      <c r="Y488" s="53">
        <f t="shared" si="69"/>
        <v>1</v>
      </c>
      <c r="Z488" s="27">
        <f t="shared" si="70"/>
        <v>1</v>
      </c>
      <c r="AA488" s="51"/>
      <c r="AJ488" s="51"/>
      <c r="AT488" t="s">
        <v>97</v>
      </c>
      <c r="BF488" s="51">
        <f t="shared" si="71"/>
        <v>0</v>
      </c>
      <c r="BG488" s="51"/>
      <c r="BP488" s="51"/>
      <c r="BT488" s="51"/>
      <c r="BW488" s="51"/>
    </row>
    <row r="489" spans="1:77">
      <c r="A489" s="27">
        <v>487</v>
      </c>
      <c r="B489" s="51" t="s">
        <v>1448</v>
      </c>
      <c r="C489" t="s">
        <v>85</v>
      </c>
      <c r="D489" t="s">
        <v>211</v>
      </c>
      <c r="E489" t="s">
        <v>806</v>
      </c>
      <c r="F489" t="s">
        <v>165</v>
      </c>
      <c r="G489" t="s">
        <v>117</v>
      </c>
      <c r="H489" s="27" t="s">
        <v>227</v>
      </c>
      <c r="I489" s="51" t="s">
        <v>89</v>
      </c>
      <c r="J489" s="130" t="s">
        <v>217</v>
      </c>
      <c r="K489" s="28">
        <v>42168</v>
      </c>
      <c r="L489" s="28"/>
      <c r="M489" t="s">
        <v>171</v>
      </c>
      <c r="N489" t="s">
        <v>172</v>
      </c>
      <c r="O489" s="27" t="s">
        <v>173</v>
      </c>
      <c r="P489" s="51" t="s">
        <v>99</v>
      </c>
      <c r="Q489" t="s">
        <v>95</v>
      </c>
      <c r="R489" s="27" t="s">
        <v>218</v>
      </c>
      <c r="S489" s="51">
        <f t="shared" si="63"/>
        <v>0</v>
      </c>
      <c r="T489">
        <f t="shared" si="64"/>
        <v>2</v>
      </c>
      <c r="U489">
        <f t="shared" si="65"/>
        <v>0</v>
      </c>
      <c r="V489">
        <f t="shared" si="66"/>
        <v>0</v>
      </c>
      <c r="W489">
        <f t="shared" si="67"/>
        <v>1</v>
      </c>
      <c r="X489">
        <f t="shared" si="68"/>
        <v>0</v>
      </c>
      <c r="Y489" s="53">
        <f t="shared" si="69"/>
        <v>3</v>
      </c>
      <c r="Z489" s="27">
        <f t="shared" si="70"/>
        <v>2</v>
      </c>
      <c r="AA489" s="51"/>
      <c r="AJ489" s="51" t="s">
        <v>97</v>
      </c>
      <c r="AP489" t="s">
        <v>97</v>
      </c>
      <c r="BF489" s="51">
        <f t="shared" si="71"/>
        <v>0</v>
      </c>
      <c r="BG489" s="51"/>
      <c r="BP489" s="51"/>
      <c r="BT489" s="51"/>
      <c r="BV489" s="27" t="s">
        <v>97</v>
      </c>
      <c r="BW489" s="51"/>
    </row>
    <row r="490" spans="1:77">
      <c r="A490" s="27">
        <v>488</v>
      </c>
      <c r="B490" s="51" t="s">
        <v>1448</v>
      </c>
      <c r="C490" t="s">
        <v>85</v>
      </c>
      <c r="D490" t="s">
        <v>211</v>
      </c>
      <c r="E490" t="s">
        <v>806</v>
      </c>
      <c r="F490" t="s">
        <v>165</v>
      </c>
      <c r="G490" t="s">
        <v>117</v>
      </c>
      <c r="H490" s="27" t="s">
        <v>227</v>
      </c>
      <c r="I490" s="51" t="s">
        <v>89</v>
      </c>
      <c r="J490" s="130" t="s">
        <v>219</v>
      </c>
      <c r="K490" s="28">
        <v>42931</v>
      </c>
      <c r="L490" s="28"/>
      <c r="M490" t="s">
        <v>171</v>
      </c>
      <c r="N490" t="s">
        <v>172</v>
      </c>
      <c r="O490" s="27" t="s">
        <v>173</v>
      </c>
      <c r="P490" s="51" t="s">
        <v>94</v>
      </c>
      <c r="Q490" t="s">
        <v>95</v>
      </c>
      <c r="R490" s="27" t="s">
        <v>220</v>
      </c>
      <c r="S490" s="51">
        <f t="shared" si="63"/>
        <v>0</v>
      </c>
      <c r="T490">
        <f t="shared" si="64"/>
        <v>0</v>
      </c>
      <c r="U490">
        <f t="shared" si="65"/>
        <v>2</v>
      </c>
      <c r="V490">
        <f t="shared" si="66"/>
        <v>0</v>
      </c>
      <c r="W490">
        <f t="shared" si="67"/>
        <v>0</v>
      </c>
      <c r="X490">
        <f t="shared" si="68"/>
        <v>0</v>
      </c>
      <c r="Y490" s="53">
        <f t="shared" si="69"/>
        <v>2</v>
      </c>
      <c r="Z490" s="27">
        <f t="shared" si="70"/>
        <v>1</v>
      </c>
      <c r="AA490" s="51"/>
      <c r="AJ490" s="51"/>
      <c r="BF490" s="51">
        <f t="shared" si="71"/>
        <v>0</v>
      </c>
      <c r="BG490" s="51"/>
      <c r="BK490" t="s">
        <v>97</v>
      </c>
      <c r="BL490" t="s">
        <v>97</v>
      </c>
      <c r="BP490" s="51"/>
      <c r="BT490" s="51"/>
      <c r="BW490" s="51"/>
    </row>
    <row r="491" spans="1:77">
      <c r="A491" s="27">
        <v>489</v>
      </c>
      <c r="B491" s="51" t="s">
        <v>1448</v>
      </c>
      <c r="C491" t="s">
        <v>85</v>
      </c>
      <c r="D491" t="s">
        <v>211</v>
      </c>
      <c r="E491" t="s">
        <v>806</v>
      </c>
      <c r="F491" t="s">
        <v>165</v>
      </c>
      <c r="G491" t="s">
        <v>117</v>
      </c>
      <c r="H491" s="27" t="s">
        <v>227</v>
      </c>
      <c r="I491" s="51" t="s">
        <v>89</v>
      </c>
      <c r="J491" s="130" t="s">
        <v>221</v>
      </c>
      <c r="K491" s="28">
        <v>43671</v>
      </c>
      <c r="L491" s="28"/>
      <c r="M491" t="s">
        <v>171</v>
      </c>
      <c r="N491" t="s">
        <v>172</v>
      </c>
      <c r="O491" s="27" t="s">
        <v>173</v>
      </c>
      <c r="P491" s="51" t="s">
        <v>99</v>
      </c>
      <c r="Q491" t="s">
        <v>119</v>
      </c>
      <c r="R491" s="27" t="s">
        <v>222</v>
      </c>
      <c r="S491" s="51">
        <f t="shared" si="63"/>
        <v>0</v>
      </c>
      <c r="T491">
        <f t="shared" si="64"/>
        <v>5</v>
      </c>
      <c r="U491">
        <f t="shared" si="65"/>
        <v>0</v>
      </c>
      <c r="V491">
        <f t="shared" si="66"/>
        <v>0</v>
      </c>
      <c r="W491">
        <f t="shared" si="67"/>
        <v>1</v>
      </c>
      <c r="X491">
        <f t="shared" si="68"/>
        <v>0</v>
      </c>
      <c r="Y491" s="53">
        <f t="shared" si="69"/>
        <v>6</v>
      </c>
      <c r="Z491" s="27">
        <f t="shared" si="70"/>
        <v>2</v>
      </c>
      <c r="AA491" s="51"/>
      <c r="AJ491" s="51"/>
      <c r="AP491" t="s">
        <v>97</v>
      </c>
      <c r="AQ491" t="s">
        <v>97</v>
      </c>
      <c r="AT491" t="s">
        <v>97</v>
      </c>
      <c r="AV491" t="s">
        <v>97</v>
      </c>
      <c r="AW491" t="s">
        <v>97</v>
      </c>
      <c r="BF491" s="51">
        <f t="shared" si="71"/>
        <v>0</v>
      </c>
      <c r="BG491" s="51"/>
      <c r="BP491" s="51"/>
      <c r="BT491" s="51"/>
      <c r="BU491" t="s">
        <v>97</v>
      </c>
      <c r="BW491" s="51"/>
    </row>
    <row r="492" spans="1:77">
      <c r="A492" s="27">
        <v>490</v>
      </c>
      <c r="B492" s="51" t="s">
        <v>1448</v>
      </c>
      <c r="C492" t="s">
        <v>85</v>
      </c>
      <c r="D492" t="s">
        <v>211</v>
      </c>
      <c r="E492" t="s">
        <v>806</v>
      </c>
      <c r="F492" t="s">
        <v>165</v>
      </c>
      <c r="G492" t="s">
        <v>117</v>
      </c>
      <c r="H492" s="27" t="s">
        <v>227</v>
      </c>
      <c r="I492" s="51" t="s">
        <v>89</v>
      </c>
      <c r="J492" s="130" t="s">
        <v>223</v>
      </c>
      <c r="K492" s="28">
        <v>43976</v>
      </c>
      <c r="L492" s="28"/>
      <c r="M492" t="s">
        <v>171</v>
      </c>
      <c r="N492" t="s">
        <v>172</v>
      </c>
      <c r="O492" s="27" t="s">
        <v>173</v>
      </c>
      <c r="P492" s="51" t="s">
        <v>94</v>
      </c>
      <c r="Q492" t="s">
        <v>95</v>
      </c>
      <c r="R492" s="27" t="s">
        <v>224</v>
      </c>
      <c r="S492" s="51">
        <f t="shared" si="63"/>
        <v>0</v>
      </c>
      <c r="T492">
        <f t="shared" si="64"/>
        <v>0</v>
      </c>
      <c r="U492">
        <f t="shared" si="65"/>
        <v>1</v>
      </c>
      <c r="V492">
        <f t="shared" si="66"/>
        <v>0</v>
      </c>
      <c r="W492">
        <f t="shared" si="67"/>
        <v>0</v>
      </c>
      <c r="X492">
        <f t="shared" si="68"/>
        <v>1</v>
      </c>
      <c r="Y492" s="53">
        <f t="shared" si="69"/>
        <v>2</v>
      </c>
      <c r="Z492" s="27">
        <f t="shared" si="70"/>
        <v>2</v>
      </c>
      <c r="AA492" s="51"/>
      <c r="AJ492" s="51"/>
      <c r="BF492" s="51">
        <f t="shared" si="71"/>
        <v>0</v>
      </c>
      <c r="BG492" s="51"/>
      <c r="BN492" t="s">
        <v>97</v>
      </c>
      <c r="BP492" s="51"/>
      <c r="BT492" s="51"/>
      <c r="BW492" s="51" t="s">
        <v>97</v>
      </c>
    </row>
    <row r="493" spans="1:77">
      <c r="A493" s="27">
        <v>491</v>
      </c>
      <c r="B493" s="51" t="s">
        <v>1448</v>
      </c>
      <c r="C493" t="s">
        <v>85</v>
      </c>
      <c r="D493" t="s">
        <v>211</v>
      </c>
      <c r="E493" t="s">
        <v>806</v>
      </c>
      <c r="F493" t="s">
        <v>165</v>
      </c>
      <c r="G493" t="s">
        <v>117</v>
      </c>
      <c r="H493" s="27" t="s">
        <v>227</v>
      </c>
      <c r="I493" s="51" t="s">
        <v>89</v>
      </c>
      <c r="J493" s="130" t="s">
        <v>557</v>
      </c>
      <c r="K493" s="28">
        <v>41791</v>
      </c>
      <c r="L493" s="28"/>
      <c r="M493" t="s">
        <v>171</v>
      </c>
      <c r="N493" t="s">
        <v>172</v>
      </c>
      <c r="O493" s="27" t="s">
        <v>173</v>
      </c>
      <c r="P493" s="51" t="s">
        <v>99</v>
      </c>
      <c r="Q493" t="s">
        <v>119</v>
      </c>
      <c r="R493" s="27" t="s">
        <v>558</v>
      </c>
      <c r="S493" s="51">
        <f t="shared" si="63"/>
        <v>0</v>
      </c>
      <c r="T493">
        <f t="shared" si="64"/>
        <v>1</v>
      </c>
      <c r="U493">
        <f t="shared" si="65"/>
        <v>0</v>
      </c>
      <c r="V493">
        <f t="shared" si="66"/>
        <v>0</v>
      </c>
      <c r="W493">
        <f t="shared" si="67"/>
        <v>0</v>
      </c>
      <c r="X493">
        <f t="shared" si="68"/>
        <v>0</v>
      </c>
      <c r="Y493" s="53">
        <f t="shared" si="69"/>
        <v>1</v>
      </c>
      <c r="Z493" s="27">
        <f t="shared" si="70"/>
        <v>1</v>
      </c>
      <c r="AA493" s="51"/>
      <c r="AJ493" s="51"/>
      <c r="AK493" t="s">
        <v>97</v>
      </c>
      <c r="BF493" s="51">
        <f t="shared" si="71"/>
        <v>0</v>
      </c>
      <c r="BG493" s="51"/>
      <c r="BP493" s="51"/>
      <c r="BT493" s="51"/>
      <c r="BW493" s="51"/>
    </row>
    <row r="494" spans="1:77">
      <c r="A494" s="27">
        <v>492</v>
      </c>
      <c r="B494" s="51" t="s">
        <v>1448</v>
      </c>
      <c r="C494" t="s">
        <v>85</v>
      </c>
      <c r="D494" t="s">
        <v>211</v>
      </c>
      <c r="E494" t="s">
        <v>806</v>
      </c>
      <c r="F494" t="s">
        <v>165</v>
      </c>
      <c r="G494" t="s">
        <v>117</v>
      </c>
      <c r="H494" s="27" t="s">
        <v>227</v>
      </c>
      <c r="I494" s="51" t="s">
        <v>89</v>
      </c>
      <c r="J494" s="130" t="s">
        <v>1205</v>
      </c>
      <c r="K494" s="28">
        <v>44501</v>
      </c>
      <c r="L494" s="28"/>
      <c r="M494" t="s">
        <v>171</v>
      </c>
      <c r="N494" t="s">
        <v>172</v>
      </c>
      <c r="O494" s="27" t="s">
        <v>173</v>
      </c>
      <c r="P494" s="51" t="s">
        <v>94</v>
      </c>
      <c r="Q494" t="s">
        <v>119</v>
      </c>
      <c r="R494" s="27" t="s">
        <v>1206</v>
      </c>
      <c r="S494" s="51">
        <f t="shared" si="63"/>
        <v>0</v>
      </c>
      <c r="T494">
        <f t="shared" si="64"/>
        <v>1</v>
      </c>
      <c r="U494">
        <f t="shared" si="65"/>
        <v>7</v>
      </c>
      <c r="V494">
        <f t="shared" si="66"/>
        <v>0</v>
      </c>
      <c r="W494">
        <f t="shared" si="67"/>
        <v>0</v>
      </c>
      <c r="X494">
        <f t="shared" si="68"/>
        <v>2</v>
      </c>
      <c r="Y494" s="53">
        <f t="shared" si="69"/>
        <v>10</v>
      </c>
      <c r="Z494" s="27">
        <f t="shared" si="70"/>
        <v>3</v>
      </c>
      <c r="AA494" s="51"/>
      <c r="AJ494" s="51"/>
      <c r="AT494" t="s">
        <v>97</v>
      </c>
      <c r="BF494" s="51">
        <f t="shared" si="71"/>
        <v>0</v>
      </c>
      <c r="BG494" s="51"/>
      <c r="BI494" t="s">
        <v>97</v>
      </c>
      <c r="BJ494" t="s">
        <v>97</v>
      </c>
      <c r="BK494" t="s">
        <v>97</v>
      </c>
      <c r="BL494" t="s">
        <v>97</v>
      </c>
      <c r="BM494" t="s">
        <v>97</v>
      </c>
      <c r="BN494" t="s">
        <v>97</v>
      </c>
      <c r="BO494" s="27" t="s">
        <v>97</v>
      </c>
      <c r="BP494" s="51"/>
      <c r="BT494" s="51"/>
      <c r="BW494" s="51" t="s">
        <v>97</v>
      </c>
      <c r="BY494" t="s">
        <v>97</v>
      </c>
    </row>
    <row r="495" spans="1:77">
      <c r="A495" s="27">
        <v>493</v>
      </c>
      <c r="B495" s="51" t="s">
        <v>1448</v>
      </c>
      <c r="C495" t="s">
        <v>85</v>
      </c>
      <c r="D495" t="s">
        <v>211</v>
      </c>
      <c r="E495" t="s">
        <v>806</v>
      </c>
      <c r="F495" t="s">
        <v>165</v>
      </c>
      <c r="G495" t="s">
        <v>117</v>
      </c>
      <c r="H495" s="27" t="s">
        <v>227</v>
      </c>
      <c r="I495" s="51" t="s">
        <v>89</v>
      </c>
      <c r="J495" s="130" t="s">
        <v>1207</v>
      </c>
      <c r="K495" s="28">
        <v>44348</v>
      </c>
      <c r="L495" s="28"/>
      <c r="M495" t="s">
        <v>171</v>
      </c>
      <c r="N495" t="s">
        <v>172</v>
      </c>
      <c r="O495" s="27" t="s">
        <v>173</v>
      </c>
      <c r="P495" s="51" t="s">
        <v>1208</v>
      </c>
      <c r="Q495" t="s">
        <v>119</v>
      </c>
      <c r="R495" s="80" t="s">
        <v>1209</v>
      </c>
      <c r="S495" s="51">
        <f t="shared" si="63"/>
        <v>0</v>
      </c>
      <c r="T495">
        <f t="shared" si="64"/>
        <v>2</v>
      </c>
      <c r="U495">
        <f t="shared" si="65"/>
        <v>0</v>
      </c>
      <c r="V495">
        <f t="shared" si="66"/>
        <v>0</v>
      </c>
      <c r="W495">
        <f t="shared" si="67"/>
        <v>1</v>
      </c>
      <c r="X495">
        <f t="shared" si="68"/>
        <v>0</v>
      </c>
      <c r="Y495" s="53">
        <f t="shared" si="69"/>
        <v>3</v>
      </c>
      <c r="Z495" s="27">
        <f t="shared" si="70"/>
        <v>2</v>
      </c>
      <c r="AA495" s="51"/>
      <c r="AJ495" s="51"/>
      <c r="AV495" t="s">
        <v>97</v>
      </c>
      <c r="AX495" t="s">
        <v>97</v>
      </c>
      <c r="BF495" s="51">
        <f t="shared" si="71"/>
        <v>0</v>
      </c>
      <c r="BG495" s="51"/>
      <c r="BP495" s="51"/>
      <c r="BT495" s="51"/>
      <c r="BV495" s="27" t="s">
        <v>97</v>
      </c>
      <c r="BW495" s="51"/>
    </row>
    <row r="496" spans="1:77">
      <c r="A496" s="27">
        <v>494</v>
      </c>
      <c r="B496" s="51" t="s">
        <v>1448</v>
      </c>
      <c r="C496" t="s">
        <v>85</v>
      </c>
      <c r="D496" t="s">
        <v>211</v>
      </c>
      <c r="E496" t="s">
        <v>806</v>
      </c>
      <c r="F496" t="s">
        <v>165</v>
      </c>
      <c r="G496" t="s">
        <v>117</v>
      </c>
      <c r="H496" s="27" t="s">
        <v>227</v>
      </c>
      <c r="I496" s="51" t="s">
        <v>89</v>
      </c>
      <c r="J496" s="130" t="s">
        <v>1210</v>
      </c>
      <c r="K496" s="28">
        <v>44520</v>
      </c>
      <c r="L496" s="28"/>
      <c r="M496" t="s">
        <v>171</v>
      </c>
      <c r="N496" t="s">
        <v>172</v>
      </c>
      <c r="O496" s="27" t="s">
        <v>173</v>
      </c>
      <c r="P496" s="51" t="s">
        <v>99</v>
      </c>
      <c r="Q496" t="s">
        <v>95</v>
      </c>
      <c r="R496" s="27" t="s">
        <v>1211</v>
      </c>
      <c r="S496" s="51">
        <f t="shared" si="63"/>
        <v>0</v>
      </c>
      <c r="T496">
        <f t="shared" si="64"/>
        <v>2</v>
      </c>
      <c r="U496">
        <f t="shared" si="65"/>
        <v>0</v>
      </c>
      <c r="V496">
        <f t="shared" si="66"/>
        <v>1</v>
      </c>
      <c r="W496">
        <f t="shared" si="67"/>
        <v>1</v>
      </c>
      <c r="X496">
        <f t="shared" si="68"/>
        <v>0</v>
      </c>
      <c r="Y496" s="53">
        <f t="shared" si="69"/>
        <v>4</v>
      </c>
      <c r="Z496" s="27">
        <f t="shared" si="70"/>
        <v>3</v>
      </c>
      <c r="AA496" s="51"/>
      <c r="AJ496" s="51"/>
      <c r="AV496" t="s">
        <v>97</v>
      </c>
      <c r="AX496" t="s">
        <v>97</v>
      </c>
      <c r="BF496" s="51">
        <f t="shared" si="71"/>
        <v>0</v>
      </c>
      <c r="BG496" s="51"/>
      <c r="BP496" s="51" t="s">
        <v>97</v>
      </c>
      <c r="BT496" s="51"/>
      <c r="BU496" t="s">
        <v>97</v>
      </c>
      <c r="BW496" s="51"/>
    </row>
    <row r="497" spans="1:76">
      <c r="A497" s="27">
        <v>495</v>
      </c>
      <c r="B497" s="51" t="s">
        <v>1448</v>
      </c>
      <c r="C497" t="s">
        <v>85</v>
      </c>
      <c r="D497" t="s">
        <v>211</v>
      </c>
      <c r="E497" t="s">
        <v>806</v>
      </c>
      <c r="F497" t="s">
        <v>171</v>
      </c>
      <c r="G497" t="s">
        <v>117</v>
      </c>
      <c r="H497" s="27" t="s">
        <v>227</v>
      </c>
      <c r="I497" s="51" t="s">
        <v>89</v>
      </c>
      <c r="J497" s="130" t="s">
        <v>555</v>
      </c>
      <c r="K497" s="28">
        <v>42755</v>
      </c>
      <c r="L497" s="28"/>
      <c r="M497" t="s">
        <v>171</v>
      </c>
      <c r="N497" t="s">
        <v>172</v>
      </c>
      <c r="O497" s="27" t="s">
        <v>173</v>
      </c>
      <c r="P497" s="51" t="s">
        <v>99</v>
      </c>
      <c r="Q497" t="s">
        <v>325</v>
      </c>
      <c r="R497" s="27" t="s">
        <v>556</v>
      </c>
      <c r="S497" s="51">
        <f t="shared" si="63"/>
        <v>0</v>
      </c>
      <c r="T497">
        <f t="shared" si="64"/>
        <v>0</v>
      </c>
      <c r="U497">
        <f t="shared" si="65"/>
        <v>0</v>
      </c>
      <c r="V497">
        <f t="shared" si="66"/>
        <v>2</v>
      </c>
      <c r="W497">
        <f t="shared" si="67"/>
        <v>0</v>
      </c>
      <c r="X497">
        <f t="shared" si="68"/>
        <v>0</v>
      </c>
      <c r="Y497" s="53">
        <f t="shared" si="69"/>
        <v>2</v>
      </c>
      <c r="Z497" s="27">
        <f t="shared" si="70"/>
        <v>1</v>
      </c>
      <c r="AA497" s="51"/>
      <c r="AJ497" s="51"/>
      <c r="BF497" s="51">
        <f t="shared" si="71"/>
        <v>0</v>
      </c>
      <c r="BG497" s="51"/>
      <c r="BP497" s="51"/>
      <c r="BQ497" t="s">
        <v>97</v>
      </c>
      <c r="BR497" t="s">
        <v>97</v>
      </c>
      <c r="BT497" s="51"/>
      <c r="BW497" s="51"/>
    </row>
    <row r="498" spans="1:76">
      <c r="A498" s="27">
        <v>496</v>
      </c>
      <c r="B498" s="51" t="s">
        <v>1448</v>
      </c>
      <c r="C498" t="s">
        <v>85</v>
      </c>
      <c r="D498" t="s">
        <v>211</v>
      </c>
      <c r="E498" t="s">
        <v>806</v>
      </c>
      <c r="F498" t="s">
        <v>165</v>
      </c>
      <c r="G498" t="s">
        <v>117</v>
      </c>
      <c r="H498" s="27" t="s">
        <v>227</v>
      </c>
      <c r="I498" s="51" t="s">
        <v>89</v>
      </c>
      <c r="J498" s="74" t="s">
        <v>1450</v>
      </c>
      <c r="K498" s="28">
        <v>44735</v>
      </c>
      <c r="L498" s="58">
        <v>1</v>
      </c>
      <c r="M498" t="s">
        <v>171</v>
      </c>
      <c r="N498" t="s">
        <v>172</v>
      </c>
      <c r="O498" s="27" t="s">
        <v>173</v>
      </c>
      <c r="P498" s="51" t="s">
        <v>132</v>
      </c>
      <c r="Q498" s="59" t="s">
        <v>1255</v>
      </c>
      <c r="R498" s="27" t="s">
        <v>1451</v>
      </c>
      <c r="S498" s="51">
        <f t="shared" si="63"/>
        <v>0</v>
      </c>
      <c r="T498">
        <f t="shared" si="64"/>
        <v>0</v>
      </c>
      <c r="U498">
        <f t="shared" si="65"/>
        <v>0</v>
      </c>
      <c r="V498">
        <f t="shared" si="66"/>
        <v>2</v>
      </c>
      <c r="W498">
        <f t="shared" si="67"/>
        <v>0</v>
      </c>
      <c r="X498">
        <f t="shared" si="68"/>
        <v>0</v>
      </c>
      <c r="Y498" s="53">
        <f t="shared" si="69"/>
        <v>2</v>
      </c>
      <c r="Z498" s="27">
        <f t="shared" si="70"/>
        <v>1</v>
      </c>
      <c r="AA498" s="51"/>
      <c r="AJ498" s="51"/>
      <c r="BF498" s="51">
        <f t="shared" si="71"/>
        <v>0</v>
      </c>
      <c r="BG498" s="61"/>
      <c r="BP498" s="51" t="s">
        <v>97</v>
      </c>
      <c r="BR498" t="s">
        <v>97</v>
      </c>
      <c r="BT498" s="51"/>
      <c r="BW498" s="51"/>
    </row>
    <row r="499" spans="1:76">
      <c r="A499" s="27">
        <v>497</v>
      </c>
      <c r="B499" s="51" t="s">
        <v>609</v>
      </c>
      <c r="C499" t="s">
        <v>610</v>
      </c>
      <c r="D499" t="s">
        <v>1517</v>
      </c>
      <c r="E499" t="s">
        <v>468</v>
      </c>
      <c r="F499" t="s">
        <v>288</v>
      </c>
      <c r="G499" t="s">
        <v>89</v>
      </c>
      <c r="H499" s="52" t="s">
        <v>1452</v>
      </c>
      <c r="I499" s="51" t="s">
        <v>89</v>
      </c>
      <c r="J499" s="130" t="s">
        <v>611</v>
      </c>
      <c r="K499" s="28">
        <v>43914</v>
      </c>
      <c r="L499" s="28"/>
      <c r="M499" t="s">
        <v>612</v>
      </c>
      <c r="N499" t="s">
        <v>613</v>
      </c>
      <c r="O499" s="27" t="s">
        <v>173</v>
      </c>
      <c r="P499" s="51" t="s">
        <v>94</v>
      </c>
      <c r="Q499" t="s">
        <v>95</v>
      </c>
      <c r="R499" s="27" t="s">
        <v>614</v>
      </c>
      <c r="S499" s="51">
        <f t="shared" si="63"/>
        <v>0</v>
      </c>
      <c r="T499">
        <f t="shared" si="64"/>
        <v>0</v>
      </c>
      <c r="U499">
        <f t="shared" si="65"/>
        <v>3</v>
      </c>
      <c r="V499">
        <f t="shared" si="66"/>
        <v>1</v>
      </c>
      <c r="W499">
        <f t="shared" si="67"/>
        <v>0</v>
      </c>
      <c r="X499">
        <f t="shared" si="68"/>
        <v>0</v>
      </c>
      <c r="Y499" s="53">
        <f t="shared" si="69"/>
        <v>4</v>
      </c>
      <c r="Z499" s="27">
        <f t="shared" si="70"/>
        <v>2</v>
      </c>
      <c r="AA499" s="51"/>
      <c r="AJ499" s="51"/>
      <c r="BF499" s="51">
        <f t="shared" si="71"/>
        <v>0</v>
      </c>
      <c r="BG499" s="51"/>
      <c r="BJ499" t="s">
        <v>97</v>
      </c>
      <c r="BM499" t="s">
        <v>97</v>
      </c>
      <c r="BO499" s="27" t="s">
        <v>97</v>
      </c>
      <c r="BP499" s="51"/>
      <c r="BS499" s="27" t="s">
        <v>97</v>
      </c>
      <c r="BT499" s="51"/>
      <c r="BW499" s="51"/>
    </row>
    <row r="500" spans="1:76">
      <c r="A500" s="27">
        <v>498</v>
      </c>
      <c r="B500" s="51" t="s">
        <v>609</v>
      </c>
      <c r="C500" t="s">
        <v>610</v>
      </c>
      <c r="D500" t="s">
        <v>1517</v>
      </c>
      <c r="E500" t="s">
        <v>468</v>
      </c>
      <c r="F500" t="s">
        <v>288</v>
      </c>
      <c r="G500" t="s">
        <v>89</v>
      </c>
      <c r="H500" s="52" t="s">
        <v>1452</v>
      </c>
      <c r="I500" s="51" t="s">
        <v>89</v>
      </c>
      <c r="J500" s="130" t="s">
        <v>615</v>
      </c>
      <c r="K500" s="28">
        <v>42851</v>
      </c>
      <c r="L500" s="28"/>
      <c r="M500" t="s">
        <v>612</v>
      </c>
      <c r="N500" t="s">
        <v>613</v>
      </c>
      <c r="O500" s="27" t="s">
        <v>173</v>
      </c>
      <c r="P500" s="51" t="s">
        <v>94</v>
      </c>
      <c r="Q500" t="s">
        <v>95</v>
      </c>
      <c r="R500" s="27" t="s">
        <v>616</v>
      </c>
      <c r="S500" s="51">
        <f t="shared" si="63"/>
        <v>0</v>
      </c>
      <c r="T500">
        <f t="shared" si="64"/>
        <v>0</v>
      </c>
      <c r="U500">
        <f t="shared" si="65"/>
        <v>2</v>
      </c>
      <c r="V500">
        <f t="shared" si="66"/>
        <v>0</v>
      </c>
      <c r="W500">
        <f t="shared" si="67"/>
        <v>0</v>
      </c>
      <c r="X500">
        <f t="shared" si="68"/>
        <v>0</v>
      </c>
      <c r="Y500" s="53">
        <f t="shared" si="69"/>
        <v>2</v>
      </c>
      <c r="Z500" s="27">
        <f t="shared" si="70"/>
        <v>1</v>
      </c>
      <c r="AA500" s="51"/>
      <c r="AJ500" s="51"/>
      <c r="BF500" s="51">
        <f t="shared" si="71"/>
        <v>0</v>
      </c>
      <c r="BG500" s="51"/>
      <c r="BM500" t="s">
        <v>97</v>
      </c>
      <c r="BN500" t="s">
        <v>97</v>
      </c>
      <c r="BP500" s="51"/>
      <c r="BT500" s="51"/>
      <c r="BW500" s="51"/>
    </row>
    <row r="501" spans="1:76">
      <c r="A501" s="27">
        <v>499</v>
      </c>
      <c r="B501" s="51" t="s">
        <v>609</v>
      </c>
      <c r="C501" t="s">
        <v>85</v>
      </c>
      <c r="D501" t="s">
        <v>617</v>
      </c>
      <c r="E501" t="s">
        <v>468</v>
      </c>
      <c r="F501" t="s">
        <v>288</v>
      </c>
      <c r="G501" t="s">
        <v>89</v>
      </c>
      <c r="H501" s="52" t="s">
        <v>1452</v>
      </c>
      <c r="I501" s="51" t="s">
        <v>89</v>
      </c>
      <c r="J501" s="130" t="s">
        <v>618</v>
      </c>
      <c r="K501" s="28">
        <v>43369</v>
      </c>
      <c r="L501" s="28"/>
      <c r="M501" t="s">
        <v>106</v>
      </c>
      <c r="N501" t="s">
        <v>107</v>
      </c>
      <c r="O501" s="27" t="s">
        <v>93</v>
      </c>
      <c r="P501" s="51" t="s">
        <v>94</v>
      </c>
      <c r="Q501" t="s">
        <v>619</v>
      </c>
      <c r="R501" s="27" t="s">
        <v>620</v>
      </c>
      <c r="S501" s="51">
        <f t="shared" si="63"/>
        <v>2</v>
      </c>
      <c r="T501">
        <f t="shared" si="64"/>
        <v>2</v>
      </c>
      <c r="U501">
        <f t="shared" si="65"/>
        <v>0</v>
      </c>
      <c r="V501">
        <f t="shared" si="66"/>
        <v>0</v>
      </c>
      <c r="W501">
        <f t="shared" si="67"/>
        <v>0</v>
      </c>
      <c r="X501">
        <f t="shared" si="68"/>
        <v>0</v>
      </c>
      <c r="Y501" s="53">
        <f t="shared" si="69"/>
        <v>4</v>
      </c>
      <c r="Z501" s="27">
        <f t="shared" si="70"/>
        <v>2</v>
      </c>
      <c r="AA501" s="51"/>
      <c r="AB501" t="s">
        <v>97</v>
      </c>
      <c r="AC501" t="s">
        <v>97</v>
      </c>
      <c r="AJ501" s="51"/>
      <c r="BA501" t="s">
        <v>97</v>
      </c>
      <c r="BB501" t="s">
        <v>97</v>
      </c>
      <c r="BF501" s="51">
        <f t="shared" si="71"/>
        <v>0</v>
      </c>
      <c r="BG501" s="51"/>
      <c r="BP501" s="51"/>
      <c r="BT501" s="51"/>
      <c r="BW501" s="51"/>
    </row>
    <row r="502" spans="1:76">
      <c r="A502" s="27">
        <v>500</v>
      </c>
      <c r="B502" s="51" t="s">
        <v>609</v>
      </c>
      <c r="C502" t="s">
        <v>85</v>
      </c>
      <c r="D502" t="s">
        <v>1453</v>
      </c>
      <c r="E502" t="s">
        <v>468</v>
      </c>
      <c r="F502" t="s">
        <v>288</v>
      </c>
      <c r="G502" t="s">
        <v>89</v>
      </c>
      <c r="H502" s="52" t="s">
        <v>1452</v>
      </c>
      <c r="I502" s="51" t="s">
        <v>89</v>
      </c>
      <c r="J502" s="81" t="s">
        <v>1454</v>
      </c>
      <c r="K502" s="28">
        <v>44818</v>
      </c>
      <c r="L502" s="58">
        <v>1</v>
      </c>
      <c r="M502" t="s">
        <v>1455</v>
      </c>
      <c r="N502" t="s">
        <v>1456</v>
      </c>
      <c r="O502" s="27" t="s">
        <v>173</v>
      </c>
      <c r="P502" s="51" t="s">
        <v>94</v>
      </c>
      <c r="Q502" t="s">
        <v>332</v>
      </c>
      <c r="R502" s="27" t="s">
        <v>1457</v>
      </c>
      <c r="S502" s="51">
        <f t="shared" si="63"/>
        <v>0</v>
      </c>
      <c r="T502">
        <f t="shared" si="64"/>
        <v>0</v>
      </c>
      <c r="U502">
        <f t="shared" si="65"/>
        <v>1</v>
      </c>
      <c r="V502">
        <f t="shared" si="66"/>
        <v>0</v>
      </c>
      <c r="W502">
        <f t="shared" si="67"/>
        <v>0</v>
      </c>
      <c r="X502">
        <f t="shared" si="68"/>
        <v>0</v>
      </c>
      <c r="Y502" s="53">
        <f t="shared" si="69"/>
        <v>1</v>
      </c>
      <c r="Z502" s="27">
        <f t="shared" si="70"/>
        <v>1</v>
      </c>
      <c r="AA502" s="51"/>
      <c r="AJ502" s="51"/>
      <c r="BF502" s="51">
        <f t="shared" si="71"/>
        <v>0</v>
      </c>
      <c r="BG502" s="61"/>
      <c r="BL502" t="s">
        <v>97</v>
      </c>
      <c r="BP502" s="51"/>
      <c r="BT502" s="51"/>
      <c r="BW502" s="51"/>
    </row>
    <row r="503" spans="1:76">
      <c r="A503" s="27">
        <v>501</v>
      </c>
      <c r="B503" s="51" t="s">
        <v>1488</v>
      </c>
      <c r="C503" t="s">
        <v>85</v>
      </c>
      <c r="D503" t="s">
        <v>1458</v>
      </c>
      <c r="E503" t="s">
        <v>683</v>
      </c>
      <c r="F503" t="s">
        <v>142</v>
      </c>
      <c r="G503" t="s">
        <v>117</v>
      </c>
      <c r="H503" s="27" t="s">
        <v>227</v>
      </c>
      <c r="I503" s="51" t="s">
        <v>117</v>
      </c>
      <c r="J503" s="78" t="s">
        <v>227</v>
      </c>
      <c r="K503" s="28" t="s">
        <v>227</v>
      </c>
      <c r="L503" s="28"/>
      <c r="M503" t="s">
        <v>227</v>
      </c>
      <c r="N503" t="s">
        <v>227</v>
      </c>
      <c r="O503" s="27" t="s">
        <v>227</v>
      </c>
      <c r="P503" s="51" t="s">
        <v>227</v>
      </c>
      <c r="Q503" t="s">
        <v>227</v>
      </c>
      <c r="R503" s="27" t="s">
        <v>227</v>
      </c>
      <c r="S503" s="51">
        <f t="shared" si="63"/>
        <v>0</v>
      </c>
      <c r="T503">
        <f t="shared" si="64"/>
        <v>0</v>
      </c>
      <c r="U503">
        <f t="shared" si="65"/>
        <v>0</v>
      </c>
      <c r="V503">
        <f t="shared" si="66"/>
        <v>0</v>
      </c>
      <c r="W503">
        <f t="shared" si="67"/>
        <v>0</v>
      </c>
      <c r="X503">
        <f t="shared" si="68"/>
        <v>0</v>
      </c>
      <c r="Y503" s="53">
        <f t="shared" si="69"/>
        <v>0</v>
      </c>
      <c r="Z503" s="27">
        <f t="shared" si="70"/>
        <v>0</v>
      </c>
      <c r="AA503" s="51"/>
      <c r="AJ503" s="51"/>
      <c r="BF503" s="51">
        <f t="shared" si="71"/>
        <v>0</v>
      </c>
      <c r="BG503" s="51"/>
      <c r="BP503" s="51"/>
      <c r="BT503" s="51"/>
      <c r="BW503" s="51"/>
    </row>
    <row r="504" spans="1:76">
      <c r="A504" s="27">
        <v>502</v>
      </c>
      <c r="B504" s="51" t="s">
        <v>742</v>
      </c>
      <c r="C504" t="s">
        <v>85</v>
      </c>
      <c r="D504" t="s">
        <v>743</v>
      </c>
      <c r="E504" t="s">
        <v>530</v>
      </c>
      <c r="F504" t="s">
        <v>698</v>
      </c>
      <c r="G504" t="s">
        <v>89</v>
      </c>
      <c r="H504" s="52" t="s">
        <v>737</v>
      </c>
      <c r="I504" s="51" t="s">
        <v>89</v>
      </c>
      <c r="J504" s="130" t="s">
        <v>744</v>
      </c>
      <c r="K504" s="28">
        <v>40962</v>
      </c>
      <c r="L504" s="28"/>
      <c r="M504" t="s">
        <v>288</v>
      </c>
      <c r="N504" t="s">
        <v>745</v>
      </c>
      <c r="O504" s="27" t="s">
        <v>338</v>
      </c>
      <c r="P504" s="51" t="s">
        <v>94</v>
      </c>
      <c r="Q504" t="s">
        <v>122</v>
      </c>
      <c r="R504" s="27" t="s">
        <v>746</v>
      </c>
      <c r="S504" s="51">
        <f t="shared" si="63"/>
        <v>0</v>
      </c>
      <c r="T504">
        <f t="shared" si="64"/>
        <v>0</v>
      </c>
      <c r="U504">
        <f t="shared" si="65"/>
        <v>2</v>
      </c>
      <c r="V504">
        <f t="shared" si="66"/>
        <v>0</v>
      </c>
      <c r="W504">
        <f t="shared" si="67"/>
        <v>0</v>
      </c>
      <c r="X504">
        <f t="shared" si="68"/>
        <v>0</v>
      </c>
      <c r="Y504" s="53">
        <f t="shared" si="69"/>
        <v>2</v>
      </c>
      <c r="Z504" s="27">
        <f t="shared" si="70"/>
        <v>1</v>
      </c>
      <c r="AA504" s="51"/>
      <c r="AJ504" s="51"/>
      <c r="BF504" s="51">
        <f t="shared" si="71"/>
        <v>0</v>
      </c>
      <c r="BG504" s="51"/>
      <c r="BM504" t="s">
        <v>97</v>
      </c>
      <c r="BN504" t="s">
        <v>97</v>
      </c>
      <c r="BP504" s="51"/>
      <c r="BT504" s="51"/>
      <c r="BW504" s="51"/>
    </row>
    <row r="505" spans="1:76">
      <c r="A505" s="27">
        <v>503</v>
      </c>
      <c r="B505" s="51" t="s">
        <v>742</v>
      </c>
      <c r="C505" t="s">
        <v>85</v>
      </c>
      <c r="D505" t="s">
        <v>743</v>
      </c>
      <c r="E505" t="s">
        <v>530</v>
      </c>
      <c r="F505" t="s">
        <v>698</v>
      </c>
      <c r="G505" t="s">
        <v>89</v>
      </c>
      <c r="H505" s="52" t="s">
        <v>737</v>
      </c>
      <c r="I505" s="51" t="s">
        <v>89</v>
      </c>
      <c r="J505" s="130" t="s">
        <v>747</v>
      </c>
      <c r="K505" s="28">
        <v>41534</v>
      </c>
      <c r="L505" s="28"/>
      <c r="M505" t="s">
        <v>288</v>
      </c>
      <c r="N505" t="s">
        <v>745</v>
      </c>
      <c r="O505" s="27" t="s">
        <v>338</v>
      </c>
      <c r="P505" s="51" t="s">
        <v>94</v>
      </c>
      <c r="Q505" t="s">
        <v>122</v>
      </c>
      <c r="R505" s="27" t="s">
        <v>748</v>
      </c>
      <c r="S505" s="51">
        <f t="shared" si="63"/>
        <v>0</v>
      </c>
      <c r="T505">
        <f t="shared" si="64"/>
        <v>0</v>
      </c>
      <c r="U505">
        <f t="shared" si="65"/>
        <v>2</v>
      </c>
      <c r="V505">
        <f t="shared" si="66"/>
        <v>0</v>
      </c>
      <c r="W505">
        <f t="shared" si="67"/>
        <v>0</v>
      </c>
      <c r="X505">
        <f t="shared" si="68"/>
        <v>0</v>
      </c>
      <c r="Y505" s="53">
        <f t="shared" si="69"/>
        <v>2</v>
      </c>
      <c r="Z505" s="27">
        <f t="shared" si="70"/>
        <v>1</v>
      </c>
      <c r="AA505" s="51"/>
      <c r="AJ505" s="51"/>
      <c r="BF505" s="51">
        <f t="shared" si="71"/>
        <v>0</v>
      </c>
      <c r="BG505" s="51"/>
      <c r="BK505" t="s">
        <v>97</v>
      </c>
      <c r="BL505" t="s">
        <v>97</v>
      </c>
      <c r="BP505" s="51"/>
      <c r="BT505" s="51"/>
      <c r="BW505" s="51"/>
    </row>
    <row r="506" spans="1:76">
      <c r="A506" s="27">
        <v>504</v>
      </c>
      <c r="B506" s="51" t="s">
        <v>742</v>
      </c>
      <c r="C506" t="s">
        <v>85</v>
      </c>
      <c r="D506" t="s">
        <v>749</v>
      </c>
      <c r="E506" t="s">
        <v>530</v>
      </c>
      <c r="F506" t="s">
        <v>698</v>
      </c>
      <c r="G506" t="s">
        <v>89</v>
      </c>
      <c r="H506" s="52" t="s">
        <v>737</v>
      </c>
      <c r="I506" s="51" t="s">
        <v>89</v>
      </c>
      <c r="J506" s="130" t="s">
        <v>750</v>
      </c>
      <c r="K506" s="28">
        <v>40945</v>
      </c>
      <c r="L506" s="28"/>
      <c r="M506" t="s">
        <v>288</v>
      </c>
      <c r="N506" t="s">
        <v>745</v>
      </c>
      <c r="O506" s="27" t="s">
        <v>338</v>
      </c>
      <c r="P506" s="51" t="s">
        <v>94</v>
      </c>
      <c r="Q506" t="s">
        <v>95</v>
      </c>
      <c r="R506" s="27" t="s">
        <v>751</v>
      </c>
      <c r="S506" s="51">
        <f t="shared" si="63"/>
        <v>0</v>
      </c>
      <c r="T506">
        <f t="shared" si="64"/>
        <v>0</v>
      </c>
      <c r="U506">
        <f t="shared" si="65"/>
        <v>1</v>
      </c>
      <c r="V506">
        <f t="shared" si="66"/>
        <v>0</v>
      </c>
      <c r="W506">
        <f t="shared" si="67"/>
        <v>0</v>
      </c>
      <c r="X506">
        <f t="shared" si="68"/>
        <v>0</v>
      </c>
      <c r="Y506" s="53">
        <f t="shared" si="69"/>
        <v>1</v>
      </c>
      <c r="Z506" s="27">
        <f t="shared" si="70"/>
        <v>1</v>
      </c>
      <c r="AA506" s="51"/>
      <c r="AJ506" s="51"/>
      <c r="BF506" s="51">
        <f t="shared" si="71"/>
        <v>0</v>
      </c>
      <c r="BG506" s="51"/>
      <c r="BL506" t="s">
        <v>97</v>
      </c>
      <c r="BP506" s="51"/>
      <c r="BT506" s="51"/>
      <c r="BW506" s="51"/>
    </row>
    <row r="507" spans="1:76">
      <c r="A507" s="27">
        <v>505</v>
      </c>
      <c r="B507" s="51" t="s">
        <v>742</v>
      </c>
      <c r="C507" t="s">
        <v>85</v>
      </c>
      <c r="D507" t="s">
        <v>752</v>
      </c>
      <c r="E507" t="s">
        <v>530</v>
      </c>
      <c r="F507" t="s">
        <v>698</v>
      </c>
      <c r="G507" t="s">
        <v>89</v>
      </c>
      <c r="H507" s="52" t="s">
        <v>737</v>
      </c>
      <c r="I507" s="51" t="s">
        <v>89</v>
      </c>
      <c r="J507" s="130" t="s">
        <v>753</v>
      </c>
      <c r="K507" s="28">
        <v>41606</v>
      </c>
      <c r="L507" s="28"/>
      <c r="M507" t="s">
        <v>288</v>
      </c>
      <c r="N507" t="s">
        <v>745</v>
      </c>
      <c r="O507" s="27" t="s">
        <v>338</v>
      </c>
      <c r="P507" s="51" t="s">
        <v>94</v>
      </c>
      <c r="Q507" t="s">
        <v>754</v>
      </c>
      <c r="R507" s="27" t="s">
        <v>755</v>
      </c>
      <c r="S507" s="51">
        <f t="shared" si="63"/>
        <v>0</v>
      </c>
      <c r="T507">
        <f t="shared" si="64"/>
        <v>0</v>
      </c>
      <c r="U507">
        <f t="shared" si="65"/>
        <v>2</v>
      </c>
      <c r="V507">
        <f t="shared" si="66"/>
        <v>0</v>
      </c>
      <c r="W507">
        <f t="shared" si="67"/>
        <v>0</v>
      </c>
      <c r="X507">
        <f t="shared" si="68"/>
        <v>0</v>
      </c>
      <c r="Y507" s="53">
        <f t="shared" si="69"/>
        <v>2</v>
      </c>
      <c r="Z507" s="27">
        <f t="shared" si="70"/>
        <v>1</v>
      </c>
      <c r="AA507" s="51"/>
      <c r="AJ507" s="51"/>
      <c r="BF507" s="51">
        <f t="shared" si="71"/>
        <v>0</v>
      </c>
      <c r="BG507" s="51"/>
      <c r="BK507" t="s">
        <v>97</v>
      </c>
      <c r="BL507" t="s">
        <v>97</v>
      </c>
      <c r="BP507" s="51"/>
      <c r="BT507" s="51"/>
      <c r="BW507" s="51"/>
    </row>
    <row r="508" spans="1:76">
      <c r="A508" s="27">
        <v>506</v>
      </c>
      <c r="B508" s="51" t="s">
        <v>742</v>
      </c>
      <c r="C508" t="s">
        <v>756</v>
      </c>
      <c r="D508" t="s">
        <v>756</v>
      </c>
      <c r="E508" t="s">
        <v>530</v>
      </c>
      <c r="F508" t="s">
        <v>698</v>
      </c>
      <c r="G508" t="s">
        <v>89</v>
      </c>
      <c r="H508" s="52" t="s">
        <v>737</v>
      </c>
      <c r="I508" s="51" t="s">
        <v>89</v>
      </c>
      <c r="J508" s="130" t="s">
        <v>757</v>
      </c>
      <c r="K508" s="28">
        <v>42992</v>
      </c>
      <c r="L508" s="28"/>
      <c r="M508" t="s">
        <v>698</v>
      </c>
      <c r="N508" t="s">
        <v>700</v>
      </c>
      <c r="O508" s="27" t="s">
        <v>93</v>
      </c>
      <c r="P508" s="51" t="s">
        <v>99</v>
      </c>
      <c r="Q508" t="s">
        <v>122</v>
      </c>
      <c r="R508" s="27" t="s">
        <v>758</v>
      </c>
      <c r="S508" s="51">
        <f t="shared" si="63"/>
        <v>2</v>
      </c>
      <c r="T508">
        <f t="shared" si="64"/>
        <v>3</v>
      </c>
      <c r="U508">
        <f t="shared" si="65"/>
        <v>0</v>
      </c>
      <c r="V508">
        <f t="shared" si="66"/>
        <v>0</v>
      </c>
      <c r="W508">
        <f t="shared" si="67"/>
        <v>0</v>
      </c>
      <c r="X508">
        <f t="shared" si="68"/>
        <v>0</v>
      </c>
      <c r="Y508" s="53">
        <f t="shared" si="69"/>
        <v>5</v>
      </c>
      <c r="Z508" s="27">
        <f t="shared" si="70"/>
        <v>2</v>
      </c>
      <c r="AA508" s="51"/>
      <c r="AB508" t="s">
        <v>97</v>
      </c>
      <c r="AH508" t="s">
        <v>97</v>
      </c>
      <c r="AJ508" s="51"/>
      <c r="AN508" t="s">
        <v>97</v>
      </c>
      <c r="AQ508" t="s">
        <v>97</v>
      </c>
      <c r="AU508" t="s">
        <v>97</v>
      </c>
      <c r="BF508" s="51">
        <f t="shared" si="71"/>
        <v>0</v>
      </c>
      <c r="BG508" s="51"/>
      <c r="BP508" s="51"/>
      <c r="BT508" s="51"/>
      <c r="BW508" s="51"/>
    </row>
    <row r="509" spans="1:76">
      <c r="A509" s="27">
        <v>507</v>
      </c>
      <c r="B509" s="51" t="s">
        <v>742</v>
      </c>
      <c r="C509" t="s">
        <v>756</v>
      </c>
      <c r="D509" t="s">
        <v>756</v>
      </c>
      <c r="E509" t="s">
        <v>530</v>
      </c>
      <c r="F509" t="s">
        <v>698</v>
      </c>
      <c r="G509" t="s">
        <v>89</v>
      </c>
      <c r="H509" s="52" t="s">
        <v>737</v>
      </c>
      <c r="I509" s="51" t="s">
        <v>89</v>
      </c>
      <c r="J509" s="130" t="s">
        <v>759</v>
      </c>
      <c r="K509" s="28">
        <v>43700</v>
      </c>
      <c r="L509" s="28"/>
      <c r="M509" t="s">
        <v>698</v>
      </c>
      <c r="N509" t="s">
        <v>700</v>
      </c>
      <c r="O509" s="27" t="s">
        <v>93</v>
      </c>
      <c r="P509" s="51" t="s">
        <v>99</v>
      </c>
      <c r="Q509" t="s">
        <v>754</v>
      </c>
      <c r="R509" s="27" t="s">
        <v>760</v>
      </c>
      <c r="S509" s="51">
        <f t="shared" si="63"/>
        <v>2</v>
      </c>
      <c r="T509">
        <f t="shared" si="64"/>
        <v>1</v>
      </c>
      <c r="U509">
        <f t="shared" si="65"/>
        <v>0</v>
      </c>
      <c r="V509">
        <f t="shared" si="66"/>
        <v>0</v>
      </c>
      <c r="W509">
        <f t="shared" si="67"/>
        <v>0</v>
      </c>
      <c r="X509">
        <f t="shared" si="68"/>
        <v>0</v>
      </c>
      <c r="Y509" s="53">
        <f t="shared" si="69"/>
        <v>3</v>
      </c>
      <c r="Z509" s="27">
        <f t="shared" si="70"/>
        <v>2</v>
      </c>
      <c r="AA509" s="51"/>
      <c r="AB509" t="s">
        <v>97</v>
      </c>
      <c r="AF509" t="s">
        <v>97</v>
      </c>
      <c r="AJ509" s="51"/>
      <c r="AU509" t="s">
        <v>97</v>
      </c>
      <c r="BF509" s="51">
        <f t="shared" si="71"/>
        <v>0</v>
      </c>
      <c r="BG509" s="51"/>
      <c r="BP509" s="51"/>
      <c r="BT509" s="51"/>
      <c r="BW509" s="51"/>
    </row>
    <row r="510" spans="1:76">
      <c r="A510" s="27">
        <v>508</v>
      </c>
      <c r="B510" s="51" t="s">
        <v>742</v>
      </c>
      <c r="C510" t="s">
        <v>756</v>
      </c>
      <c r="D510" t="s">
        <v>756</v>
      </c>
      <c r="E510" t="s">
        <v>530</v>
      </c>
      <c r="F510" t="s">
        <v>698</v>
      </c>
      <c r="G510" t="s">
        <v>89</v>
      </c>
      <c r="H510" s="52" t="s">
        <v>737</v>
      </c>
      <c r="I510" s="51" t="s">
        <v>89</v>
      </c>
      <c r="J510" s="130" t="s">
        <v>702</v>
      </c>
      <c r="K510" s="28">
        <v>44391</v>
      </c>
      <c r="L510" s="28"/>
      <c r="M510" t="s">
        <v>698</v>
      </c>
      <c r="N510" t="s">
        <v>700</v>
      </c>
      <c r="O510" s="27" t="s">
        <v>93</v>
      </c>
      <c r="P510" s="51" t="s">
        <v>99</v>
      </c>
      <c r="Q510" t="s">
        <v>761</v>
      </c>
      <c r="R510" s="27" t="s">
        <v>703</v>
      </c>
      <c r="S510" s="51">
        <f t="shared" si="63"/>
        <v>2</v>
      </c>
      <c r="T510">
        <f t="shared" si="64"/>
        <v>3</v>
      </c>
      <c r="U510">
        <f t="shared" si="65"/>
        <v>0</v>
      </c>
      <c r="V510">
        <f t="shared" si="66"/>
        <v>0</v>
      </c>
      <c r="W510">
        <f t="shared" si="67"/>
        <v>0</v>
      </c>
      <c r="X510">
        <f t="shared" si="68"/>
        <v>0</v>
      </c>
      <c r="Y510" s="53">
        <f t="shared" si="69"/>
        <v>5</v>
      </c>
      <c r="Z510" s="27">
        <f t="shared" si="70"/>
        <v>2</v>
      </c>
      <c r="AA510" s="51"/>
      <c r="AB510" t="s">
        <v>97</v>
      </c>
      <c r="AG510" t="s">
        <v>97</v>
      </c>
      <c r="AJ510" s="51" t="s">
        <v>97</v>
      </c>
      <c r="AM510" t="s">
        <v>97</v>
      </c>
      <c r="AU510" t="s">
        <v>97</v>
      </c>
      <c r="BF510" s="51">
        <f t="shared" si="71"/>
        <v>0</v>
      </c>
      <c r="BG510" s="51"/>
      <c r="BP510" s="51"/>
      <c r="BT510" s="51"/>
      <c r="BW510" s="51"/>
    </row>
    <row r="511" spans="1:76">
      <c r="A511" s="27">
        <v>509</v>
      </c>
      <c r="B511" s="51" t="s">
        <v>742</v>
      </c>
      <c r="C511" t="s">
        <v>835</v>
      </c>
      <c r="D511" t="s">
        <v>836</v>
      </c>
      <c r="E511" t="s">
        <v>837</v>
      </c>
      <c r="F511" t="s">
        <v>698</v>
      </c>
      <c r="G511" t="s">
        <v>89</v>
      </c>
      <c r="H511" s="52" t="s">
        <v>737</v>
      </c>
      <c r="I511" s="51" t="s">
        <v>89</v>
      </c>
      <c r="J511" s="130" t="s">
        <v>838</v>
      </c>
      <c r="K511" s="28">
        <v>43700</v>
      </c>
      <c r="L511" s="28"/>
      <c r="M511" t="s">
        <v>839</v>
      </c>
      <c r="N511" t="s">
        <v>840</v>
      </c>
      <c r="O511" s="27" t="s">
        <v>147</v>
      </c>
      <c r="P511" s="51" t="s">
        <v>99</v>
      </c>
      <c r="Q511" t="s">
        <v>95</v>
      </c>
      <c r="R511" s="27" t="s">
        <v>841</v>
      </c>
      <c r="S511" s="51">
        <f t="shared" si="63"/>
        <v>2</v>
      </c>
      <c r="T511">
        <f t="shared" si="64"/>
        <v>2</v>
      </c>
      <c r="U511">
        <f t="shared" si="65"/>
        <v>0</v>
      </c>
      <c r="V511">
        <f t="shared" si="66"/>
        <v>0</v>
      </c>
      <c r="W511">
        <f t="shared" si="67"/>
        <v>0</v>
      </c>
      <c r="X511">
        <f t="shared" si="68"/>
        <v>0</v>
      </c>
      <c r="Y511" s="53">
        <f t="shared" si="69"/>
        <v>4</v>
      </c>
      <c r="Z511" s="27">
        <f t="shared" si="70"/>
        <v>2</v>
      </c>
      <c r="AA511" s="51"/>
      <c r="AB511" t="s">
        <v>97</v>
      </c>
      <c r="AD511" t="s">
        <v>97</v>
      </c>
      <c r="AJ511" s="51"/>
      <c r="AM511" t="s">
        <v>97</v>
      </c>
      <c r="AQ511" t="s">
        <v>97</v>
      </c>
      <c r="BF511" s="51">
        <f t="shared" si="71"/>
        <v>0</v>
      </c>
      <c r="BG511" s="51"/>
      <c r="BP511" s="51"/>
      <c r="BT511" s="51"/>
      <c r="BW511" s="51"/>
    </row>
    <row r="512" spans="1:76">
      <c r="A512" s="27">
        <v>510</v>
      </c>
      <c r="B512" s="51" t="s">
        <v>742</v>
      </c>
      <c r="C512" t="s">
        <v>85</v>
      </c>
      <c r="D512" t="s">
        <v>842</v>
      </c>
      <c r="E512" t="s">
        <v>87</v>
      </c>
      <c r="F512" t="s">
        <v>698</v>
      </c>
      <c r="G512" t="s">
        <v>89</v>
      </c>
      <c r="H512" s="52" t="s">
        <v>737</v>
      </c>
      <c r="I512" s="51" t="s">
        <v>89</v>
      </c>
      <c r="J512" s="130" t="s">
        <v>843</v>
      </c>
      <c r="K512" s="28">
        <v>44016</v>
      </c>
      <c r="L512" s="28"/>
      <c r="M512" t="s">
        <v>698</v>
      </c>
      <c r="N512" t="s">
        <v>700</v>
      </c>
      <c r="O512" s="27" t="s">
        <v>93</v>
      </c>
      <c r="P512" s="51" t="s">
        <v>108</v>
      </c>
      <c r="Q512" t="s">
        <v>95</v>
      </c>
      <c r="R512" s="27" t="s">
        <v>844</v>
      </c>
      <c r="S512" s="51">
        <f t="shared" si="63"/>
        <v>0</v>
      </c>
      <c r="T512">
        <f t="shared" si="64"/>
        <v>0</v>
      </c>
      <c r="U512">
        <f t="shared" si="65"/>
        <v>0</v>
      </c>
      <c r="V512">
        <f t="shared" si="66"/>
        <v>0</v>
      </c>
      <c r="W512">
        <f t="shared" si="67"/>
        <v>0</v>
      </c>
      <c r="X512">
        <f t="shared" si="68"/>
        <v>2</v>
      </c>
      <c r="Y512" s="53">
        <f t="shared" si="69"/>
        <v>2</v>
      </c>
      <c r="Z512" s="27">
        <f t="shared" si="70"/>
        <v>1</v>
      </c>
      <c r="AA512" s="51"/>
      <c r="AJ512" s="51"/>
      <c r="BF512" s="51">
        <f t="shared" si="71"/>
        <v>0</v>
      </c>
      <c r="BG512" s="51"/>
      <c r="BP512" s="51"/>
      <c r="BT512" s="51"/>
      <c r="BW512" s="51" t="s">
        <v>97</v>
      </c>
      <c r="BX512" t="s">
        <v>97</v>
      </c>
    </row>
    <row r="513" spans="1:78">
      <c r="A513" s="27">
        <v>511</v>
      </c>
      <c r="B513" s="51" t="s">
        <v>742</v>
      </c>
      <c r="C513" t="s">
        <v>85</v>
      </c>
      <c r="D513" t="s">
        <v>842</v>
      </c>
      <c r="E513" t="s">
        <v>87</v>
      </c>
      <c r="F513" t="s">
        <v>698</v>
      </c>
      <c r="G513" t="s">
        <v>89</v>
      </c>
      <c r="H513" s="52" t="s">
        <v>737</v>
      </c>
      <c r="I513" s="51" t="s">
        <v>89</v>
      </c>
      <c r="J513" s="130" t="s">
        <v>845</v>
      </c>
      <c r="K513" s="28">
        <v>44338</v>
      </c>
      <c r="L513" s="28"/>
      <c r="M513" t="s">
        <v>698</v>
      </c>
      <c r="N513" t="s">
        <v>700</v>
      </c>
      <c r="O513" s="27" t="s">
        <v>93</v>
      </c>
      <c r="P513" s="51" t="s">
        <v>94</v>
      </c>
      <c r="Q513" t="s">
        <v>332</v>
      </c>
      <c r="R513" s="27" t="s">
        <v>846</v>
      </c>
      <c r="S513" s="51">
        <f t="shared" si="63"/>
        <v>0</v>
      </c>
      <c r="T513">
        <f t="shared" si="64"/>
        <v>0</v>
      </c>
      <c r="U513">
        <f t="shared" si="65"/>
        <v>0</v>
      </c>
      <c r="V513">
        <f t="shared" si="66"/>
        <v>0</v>
      </c>
      <c r="W513">
        <f t="shared" si="67"/>
        <v>0</v>
      </c>
      <c r="X513">
        <f t="shared" si="68"/>
        <v>1</v>
      </c>
      <c r="Y513" s="53">
        <f t="shared" si="69"/>
        <v>1</v>
      </c>
      <c r="Z513" s="27">
        <f t="shared" si="70"/>
        <v>1</v>
      </c>
      <c r="AA513" s="51"/>
      <c r="AJ513" s="51"/>
      <c r="BF513" s="51">
        <f t="shared" si="71"/>
        <v>0</v>
      </c>
      <c r="BG513" s="51"/>
      <c r="BP513" s="51"/>
      <c r="BT513" s="51"/>
      <c r="BW513" s="51" t="s">
        <v>97</v>
      </c>
    </row>
    <row r="514" spans="1:78" s="59" customFormat="1">
      <c r="A514" s="27">
        <v>512</v>
      </c>
      <c r="B514" s="51" t="s">
        <v>1459</v>
      </c>
      <c r="C514" t="s">
        <v>621</v>
      </c>
      <c r="D514" t="s">
        <v>622</v>
      </c>
      <c r="E514" t="s">
        <v>468</v>
      </c>
      <c r="F514" t="s">
        <v>88</v>
      </c>
      <c r="G514" t="s">
        <v>89</v>
      </c>
      <c r="H514" s="52" t="s">
        <v>623</v>
      </c>
      <c r="I514" s="51" t="s">
        <v>89</v>
      </c>
      <c r="J514" s="130" t="s">
        <v>624</v>
      </c>
      <c r="K514" s="28">
        <v>43248</v>
      </c>
      <c r="L514" s="28"/>
      <c r="M514" t="s">
        <v>625</v>
      </c>
      <c r="N514" t="s">
        <v>290</v>
      </c>
      <c r="O514" s="27" t="s">
        <v>173</v>
      </c>
      <c r="P514" s="51" t="s">
        <v>94</v>
      </c>
      <c r="Q514" t="s">
        <v>95</v>
      </c>
      <c r="R514" s="27" t="s">
        <v>626</v>
      </c>
      <c r="S514" s="51">
        <f t="shared" si="63"/>
        <v>0</v>
      </c>
      <c r="T514">
        <f t="shared" si="64"/>
        <v>0</v>
      </c>
      <c r="U514">
        <f t="shared" si="65"/>
        <v>1</v>
      </c>
      <c r="V514">
        <f t="shared" si="66"/>
        <v>0</v>
      </c>
      <c r="W514">
        <f t="shared" si="67"/>
        <v>0</v>
      </c>
      <c r="X514">
        <f t="shared" si="68"/>
        <v>0</v>
      </c>
      <c r="Y514" s="53">
        <f t="shared" si="69"/>
        <v>1</v>
      </c>
      <c r="Z514" s="27">
        <f t="shared" si="70"/>
        <v>1</v>
      </c>
      <c r="AA514" s="51"/>
      <c r="AB514"/>
      <c r="AC514"/>
      <c r="AD514"/>
      <c r="AE514"/>
      <c r="AF514"/>
      <c r="AG514"/>
      <c r="AH514"/>
      <c r="AI514" s="27"/>
      <c r="AJ514" s="51"/>
      <c r="AK514"/>
      <c r="AL514"/>
      <c r="AM514"/>
      <c r="AN514"/>
      <c r="AO514"/>
      <c r="AP514"/>
      <c r="AQ514"/>
      <c r="AR514"/>
      <c r="AS514"/>
      <c r="AT514"/>
      <c r="AU514"/>
      <c r="AV514"/>
      <c r="AW514"/>
      <c r="AX514"/>
      <c r="AY514"/>
      <c r="AZ514"/>
      <c r="BA514"/>
      <c r="BB514"/>
      <c r="BC514"/>
      <c r="BD514"/>
      <c r="BE514" s="27"/>
      <c r="BF514" s="51">
        <f t="shared" si="71"/>
        <v>0</v>
      </c>
      <c r="BG514" s="51"/>
      <c r="BH514"/>
      <c r="BI514"/>
      <c r="BJ514"/>
      <c r="BK514"/>
      <c r="BL514" t="s">
        <v>97</v>
      </c>
      <c r="BM514"/>
      <c r="BN514"/>
      <c r="BO514" s="27"/>
      <c r="BP514" s="51"/>
      <c r="BQ514"/>
      <c r="BR514"/>
      <c r="BS514" s="27"/>
      <c r="BT514" s="51"/>
      <c r="BU514"/>
      <c r="BV514" s="27"/>
      <c r="BW514" s="51"/>
      <c r="BX514"/>
      <c r="BY514"/>
      <c r="BZ514" s="27"/>
    </row>
    <row r="515" spans="1:78" s="59" customFormat="1">
      <c r="A515" s="27">
        <v>513</v>
      </c>
      <c r="B515" s="51" t="s">
        <v>1459</v>
      </c>
      <c r="C515" t="s">
        <v>820</v>
      </c>
      <c r="D515" t="s">
        <v>821</v>
      </c>
      <c r="E515" t="s">
        <v>87</v>
      </c>
      <c r="F515" t="s">
        <v>88</v>
      </c>
      <c r="G515" t="s">
        <v>89</v>
      </c>
      <c r="H515" s="52" t="s">
        <v>623</v>
      </c>
      <c r="I515" s="51" t="s">
        <v>89</v>
      </c>
      <c r="J515" s="130" t="s">
        <v>822</v>
      </c>
      <c r="K515" s="28">
        <v>42253</v>
      </c>
      <c r="L515" s="28"/>
      <c r="M515" t="s">
        <v>289</v>
      </c>
      <c r="N515" t="s">
        <v>763</v>
      </c>
      <c r="O515" s="27" t="s">
        <v>173</v>
      </c>
      <c r="P515" s="51" t="s">
        <v>562</v>
      </c>
      <c r="Q515" t="s">
        <v>332</v>
      </c>
      <c r="R515" s="27" t="s">
        <v>823</v>
      </c>
      <c r="S515" s="51">
        <f t="shared" ref="S515:S535" si="72">COUNTIF(AA515:AI515,"X")</f>
        <v>4</v>
      </c>
      <c r="T515">
        <f t="shared" ref="T515:T535" si="73">COUNTIF(AJ515:BE515,"X")</f>
        <v>1</v>
      </c>
      <c r="U515">
        <f t="shared" ref="U515:U535" si="74">COUNTIF(BG515:BO515,"X")</f>
        <v>0</v>
      </c>
      <c r="V515">
        <f t="shared" ref="V515:V535" si="75">COUNTIF(BP515:BS515,"X")</f>
        <v>0</v>
      </c>
      <c r="W515">
        <f t="shared" ref="W515:W535" si="76">COUNTIF(BT515:BV515,"X")</f>
        <v>0</v>
      </c>
      <c r="X515">
        <f t="shared" ref="X515:X535" si="77">COUNTIF(BW515:BZ515,"X")</f>
        <v>0</v>
      </c>
      <c r="Y515" s="53">
        <f t="shared" ref="Y515:Y535" si="78">SUM(S515:X515)</f>
        <v>5</v>
      </c>
      <c r="Z515" s="27">
        <f t="shared" ref="Z515:Z535" si="79">COUNTIF(S515:X515,"&gt;0")</f>
        <v>2</v>
      </c>
      <c r="AA515" s="51"/>
      <c r="AB515" t="s">
        <v>97</v>
      </c>
      <c r="AC515" t="s">
        <v>97</v>
      </c>
      <c r="AD515"/>
      <c r="AE515"/>
      <c r="AF515" t="s">
        <v>97</v>
      </c>
      <c r="AG515"/>
      <c r="AH515"/>
      <c r="AI515" s="27" t="s">
        <v>97</v>
      </c>
      <c r="AJ515" s="51"/>
      <c r="AK515"/>
      <c r="AL515"/>
      <c r="AM515"/>
      <c r="AN515"/>
      <c r="AO515"/>
      <c r="AP515"/>
      <c r="AQ515"/>
      <c r="AR515"/>
      <c r="AS515"/>
      <c r="AT515"/>
      <c r="AU515" t="s">
        <v>97</v>
      </c>
      <c r="AV515"/>
      <c r="AW515"/>
      <c r="AX515"/>
      <c r="AY515"/>
      <c r="AZ515"/>
      <c r="BA515"/>
      <c r="BB515"/>
      <c r="BC515"/>
      <c r="BD515"/>
      <c r="BE515" s="27"/>
      <c r="BF515" s="51">
        <f t="shared" ref="BF515:BF535" si="80">IF(AND(BD515="X",BE515="X"),2,IF(OR(BD515="X",BE515="X"),1,0))</f>
        <v>0</v>
      </c>
      <c r="BG515" s="51"/>
      <c r="BH515"/>
      <c r="BI515"/>
      <c r="BJ515"/>
      <c r="BK515"/>
      <c r="BL515"/>
      <c r="BM515"/>
      <c r="BN515"/>
      <c r="BO515" s="27"/>
      <c r="BP515" s="51"/>
      <c r="BQ515"/>
      <c r="BR515"/>
      <c r="BS515" s="27"/>
      <c r="BT515" s="51"/>
      <c r="BU515"/>
      <c r="BV515" s="27"/>
      <c r="BW515" s="51"/>
      <c r="BX515"/>
      <c r="BY515"/>
      <c r="BZ515" s="27"/>
    </row>
    <row r="516" spans="1:78" s="59" customFormat="1">
      <c r="A516" s="27">
        <v>514</v>
      </c>
      <c r="B516" s="51" t="s">
        <v>1459</v>
      </c>
      <c r="C516" t="s">
        <v>820</v>
      </c>
      <c r="D516" t="s">
        <v>821</v>
      </c>
      <c r="E516" t="s">
        <v>87</v>
      </c>
      <c r="F516" t="s">
        <v>88</v>
      </c>
      <c r="G516" t="s">
        <v>89</v>
      </c>
      <c r="H516" s="52" t="s">
        <v>623</v>
      </c>
      <c r="I516" s="51" t="s">
        <v>89</v>
      </c>
      <c r="J516" s="130" t="s">
        <v>824</v>
      </c>
      <c r="K516" s="28">
        <v>42305</v>
      </c>
      <c r="L516" s="28"/>
      <c r="M516" t="s">
        <v>289</v>
      </c>
      <c r="N516" t="s">
        <v>763</v>
      </c>
      <c r="O516" s="27" t="s">
        <v>173</v>
      </c>
      <c r="P516" s="51" t="s">
        <v>665</v>
      </c>
      <c r="Q516" t="s">
        <v>119</v>
      </c>
      <c r="R516" s="27" t="s">
        <v>825</v>
      </c>
      <c r="S516" s="51">
        <f t="shared" si="72"/>
        <v>0</v>
      </c>
      <c r="T516">
        <f t="shared" si="73"/>
        <v>0</v>
      </c>
      <c r="U516">
        <f t="shared" si="74"/>
        <v>0</v>
      </c>
      <c r="V516">
        <f t="shared" si="75"/>
        <v>2</v>
      </c>
      <c r="W516">
        <f t="shared" si="76"/>
        <v>0</v>
      </c>
      <c r="X516">
        <f t="shared" si="77"/>
        <v>0</v>
      </c>
      <c r="Y516" s="53">
        <f t="shared" si="78"/>
        <v>2</v>
      </c>
      <c r="Z516" s="27">
        <f t="shared" si="79"/>
        <v>1</v>
      </c>
      <c r="AA516" s="51"/>
      <c r="AB516"/>
      <c r="AC516"/>
      <c r="AD516"/>
      <c r="AE516"/>
      <c r="AF516"/>
      <c r="AG516"/>
      <c r="AH516"/>
      <c r="AI516" s="27"/>
      <c r="AJ516" s="51"/>
      <c r="AK516"/>
      <c r="AL516"/>
      <c r="AM516"/>
      <c r="AN516"/>
      <c r="AO516"/>
      <c r="AP516"/>
      <c r="AQ516"/>
      <c r="AR516"/>
      <c r="AS516"/>
      <c r="AT516"/>
      <c r="AU516"/>
      <c r="AV516"/>
      <c r="AW516"/>
      <c r="AX516"/>
      <c r="AY516"/>
      <c r="AZ516"/>
      <c r="BA516"/>
      <c r="BB516"/>
      <c r="BC516"/>
      <c r="BD516"/>
      <c r="BE516" s="27"/>
      <c r="BF516" s="51">
        <f t="shared" si="80"/>
        <v>0</v>
      </c>
      <c r="BG516" s="51"/>
      <c r="BH516"/>
      <c r="BI516"/>
      <c r="BJ516"/>
      <c r="BK516"/>
      <c r="BL516"/>
      <c r="BM516"/>
      <c r="BN516"/>
      <c r="BO516" s="27"/>
      <c r="BP516" s="51" t="s">
        <v>97</v>
      </c>
      <c r="BQ516" t="s">
        <v>97</v>
      </c>
      <c r="BR516"/>
      <c r="BS516" s="27"/>
      <c r="BT516" s="51"/>
      <c r="BU516"/>
      <c r="BV516" s="27"/>
      <c r="BW516" s="51"/>
      <c r="BX516"/>
      <c r="BY516"/>
      <c r="BZ516" s="27"/>
    </row>
    <row r="517" spans="1:78" s="59" customFormat="1">
      <c r="A517" s="27">
        <v>515</v>
      </c>
      <c r="B517" s="51" t="s">
        <v>1459</v>
      </c>
      <c r="C517" t="s">
        <v>820</v>
      </c>
      <c r="D517" t="s">
        <v>821</v>
      </c>
      <c r="E517" t="s">
        <v>87</v>
      </c>
      <c r="F517" t="s">
        <v>88</v>
      </c>
      <c r="G517" t="s">
        <v>89</v>
      </c>
      <c r="H517" s="52" t="s">
        <v>623</v>
      </c>
      <c r="I517" s="51" t="s">
        <v>89</v>
      </c>
      <c r="J517" s="130" t="s">
        <v>826</v>
      </c>
      <c r="K517" s="28">
        <v>42928</v>
      </c>
      <c r="L517" s="28"/>
      <c r="M517" t="s">
        <v>289</v>
      </c>
      <c r="N517" t="s">
        <v>290</v>
      </c>
      <c r="O517" s="27" t="s">
        <v>173</v>
      </c>
      <c r="P517" s="51" t="s">
        <v>94</v>
      </c>
      <c r="Q517" t="s">
        <v>95</v>
      </c>
      <c r="R517" s="27" t="s">
        <v>827</v>
      </c>
      <c r="S517" s="51">
        <f t="shared" si="72"/>
        <v>0</v>
      </c>
      <c r="T517">
        <f t="shared" si="73"/>
        <v>2</v>
      </c>
      <c r="U517">
        <f t="shared" si="74"/>
        <v>0</v>
      </c>
      <c r="V517">
        <f t="shared" si="75"/>
        <v>0</v>
      </c>
      <c r="W517">
        <f t="shared" si="76"/>
        <v>1</v>
      </c>
      <c r="X517">
        <f t="shared" si="77"/>
        <v>0</v>
      </c>
      <c r="Y517" s="53">
        <f t="shared" si="78"/>
        <v>3</v>
      </c>
      <c r="Z517" s="27">
        <f t="shared" si="79"/>
        <v>2</v>
      </c>
      <c r="AA517" s="51"/>
      <c r="AB517"/>
      <c r="AC517"/>
      <c r="AD517"/>
      <c r="AE517"/>
      <c r="AF517"/>
      <c r="AG517"/>
      <c r="AH517"/>
      <c r="AI517" s="27"/>
      <c r="AJ517" s="51"/>
      <c r="AK517"/>
      <c r="AL517"/>
      <c r="AM517"/>
      <c r="AN517"/>
      <c r="AO517"/>
      <c r="AP517"/>
      <c r="AQ517"/>
      <c r="AR517"/>
      <c r="AS517"/>
      <c r="AT517"/>
      <c r="AU517"/>
      <c r="AV517"/>
      <c r="AW517"/>
      <c r="AX517"/>
      <c r="AY517"/>
      <c r="AZ517" t="s">
        <v>97</v>
      </c>
      <c r="BA517"/>
      <c r="BB517" t="s">
        <v>97</v>
      </c>
      <c r="BC517"/>
      <c r="BD517"/>
      <c r="BE517" s="27"/>
      <c r="BF517" s="51">
        <f t="shared" si="80"/>
        <v>0</v>
      </c>
      <c r="BG517" s="51"/>
      <c r="BH517"/>
      <c r="BI517"/>
      <c r="BJ517"/>
      <c r="BK517"/>
      <c r="BL517"/>
      <c r="BM517"/>
      <c r="BN517"/>
      <c r="BO517" s="27"/>
      <c r="BP517" s="51"/>
      <c r="BQ517"/>
      <c r="BR517"/>
      <c r="BS517" s="27"/>
      <c r="BT517" s="51"/>
      <c r="BU517" t="s">
        <v>97</v>
      </c>
      <c r="BV517" s="27"/>
      <c r="BW517" s="51"/>
      <c r="BX517"/>
      <c r="BY517"/>
      <c r="BZ517" s="27"/>
    </row>
    <row r="518" spans="1:78" s="59" customFormat="1">
      <c r="A518" s="27">
        <v>516</v>
      </c>
      <c r="B518" s="51" t="s">
        <v>1459</v>
      </c>
      <c r="C518" t="s">
        <v>820</v>
      </c>
      <c r="D518" t="s">
        <v>821</v>
      </c>
      <c r="E518" t="s">
        <v>87</v>
      </c>
      <c r="F518" t="s">
        <v>88</v>
      </c>
      <c r="G518" t="s">
        <v>89</v>
      </c>
      <c r="H518" s="52" t="s">
        <v>623</v>
      </c>
      <c r="I518" s="51" t="s">
        <v>89</v>
      </c>
      <c r="J518" s="130" t="s">
        <v>828</v>
      </c>
      <c r="K518" s="28">
        <v>42822</v>
      </c>
      <c r="L518" s="28"/>
      <c r="M518" t="s">
        <v>289</v>
      </c>
      <c r="N518" t="s">
        <v>763</v>
      </c>
      <c r="O518" s="27" t="s">
        <v>173</v>
      </c>
      <c r="P518" s="51" t="s">
        <v>132</v>
      </c>
      <c r="Q518" t="s">
        <v>95</v>
      </c>
      <c r="R518" s="27" t="s">
        <v>829</v>
      </c>
      <c r="S518" s="51">
        <f t="shared" si="72"/>
        <v>2</v>
      </c>
      <c r="T518">
        <f t="shared" si="73"/>
        <v>0</v>
      </c>
      <c r="U518">
        <f t="shared" si="74"/>
        <v>0</v>
      </c>
      <c r="V518">
        <f t="shared" si="75"/>
        <v>0</v>
      </c>
      <c r="W518">
        <f t="shared" si="76"/>
        <v>0</v>
      </c>
      <c r="X518">
        <f t="shared" si="77"/>
        <v>0</v>
      </c>
      <c r="Y518" s="53">
        <f t="shared" si="78"/>
        <v>2</v>
      </c>
      <c r="Z518" s="27">
        <f t="shared" si="79"/>
        <v>1</v>
      </c>
      <c r="AA518" s="51"/>
      <c r="AB518"/>
      <c r="AC518"/>
      <c r="AD518" t="s">
        <v>97</v>
      </c>
      <c r="AE518"/>
      <c r="AF518"/>
      <c r="AG518"/>
      <c r="AH518"/>
      <c r="AI518" s="27" t="s">
        <v>97</v>
      </c>
      <c r="AJ518" s="51"/>
      <c r="AK518"/>
      <c r="AL518"/>
      <c r="AM518"/>
      <c r="AN518"/>
      <c r="AO518"/>
      <c r="AP518"/>
      <c r="AQ518"/>
      <c r="AR518"/>
      <c r="AS518"/>
      <c r="AT518"/>
      <c r="AU518"/>
      <c r="AV518"/>
      <c r="AW518"/>
      <c r="AX518"/>
      <c r="AY518"/>
      <c r="AZ518"/>
      <c r="BA518"/>
      <c r="BB518"/>
      <c r="BC518"/>
      <c r="BD518"/>
      <c r="BE518" s="27"/>
      <c r="BF518" s="51">
        <f t="shared" si="80"/>
        <v>0</v>
      </c>
      <c r="BG518" s="51"/>
      <c r="BH518"/>
      <c r="BI518"/>
      <c r="BJ518"/>
      <c r="BK518"/>
      <c r="BL518"/>
      <c r="BM518"/>
      <c r="BN518"/>
      <c r="BO518" s="27"/>
      <c r="BP518" s="51"/>
      <c r="BQ518"/>
      <c r="BR518"/>
      <c r="BS518" s="27"/>
      <c r="BT518" s="51"/>
      <c r="BU518"/>
      <c r="BV518" s="27"/>
      <c r="BW518" s="51"/>
      <c r="BX518"/>
      <c r="BY518"/>
      <c r="BZ518" s="27"/>
    </row>
    <row r="519" spans="1:78" s="59" customFormat="1">
      <c r="A519" s="27">
        <v>517</v>
      </c>
      <c r="B519" s="51" t="s">
        <v>1459</v>
      </c>
      <c r="C519" t="s">
        <v>820</v>
      </c>
      <c r="D519" t="s">
        <v>830</v>
      </c>
      <c r="E519" t="s">
        <v>87</v>
      </c>
      <c r="F519" t="s">
        <v>88</v>
      </c>
      <c r="G519" t="s">
        <v>89</v>
      </c>
      <c r="H519" s="52" t="s">
        <v>623</v>
      </c>
      <c r="I519" s="51" t="s">
        <v>89</v>
      </c>
      <c r="J519" s="130" t="s">
        <v>308</v>
      </c>
      <c r="K519" s="28">
        <v>43613</v>
      </c>
      <c r="L519" s="28"/>
      <c r="M519" t="s">
        <v>289</v>
      </c>
      <c r="N519" t="s">
        <v>763</v>
      </c>
      <c r="O519" s="27" t="s">
        <v>173</v>
      </c>
      <c r="P519" s="51" t="s">
        <v>99</v>
      </c>
      <c r="Q519" t="s">
        <v>119</v>
      </c>
      <c r="R519" s="27" t="s">
        <v>831</v>
      </c>
      <c r="S519" s="51">
        <f t="shared" si="72"/>
        <v>3</v>
      </c>
      <c r="T519">
        <f t="shared" si="73"/>
        <v>3</v>
      </c>
      <c r="U519">
        <f t="shared" si="74"/>
        <v>0</v>
      </c>
      <c r="V519">
        <f t="shared" si="75"/>
        <v>0</v>
      </c>
      <c r="W519">
        <f t="shared" si="76"/>
        <v>0</v>
      </c>
      <c r="X519">
        <f t="shared" si="77"/>
        <v>0</v>
      </c>
      <c r="Y519" s="53">
        <f t="shared" si="78"/>
        <v>6</v>
      </c>
      <c r="Z519" s="27">
        <f t="shared" si="79"/>
        <v>2</v>
      </c>
      <c r="AA519" s="51" t="s">
        <v>97</v>
      </c>
      <c r="AB519" t="s">
        <v>97</v>
      </c>
      <c r="AC519" t="s">
        <v>97</v>
      </c>
      <c r="AD519"/>
      <c r="AE519"/>
      <c r="AF519"/>
      <c r="AG519"/>
      <c r="AH519"/>
      <c r="AI519" s="27"/>
      <c r="AJ519" s="51"/>
      <c r="AK519"/>
      <c r="AL519"/>
      <c r="AM519"/>
      <c r="AN519"/>
      <c r="AO519"/>
      <c r="AP519"/>
      <c r="AQ519" t="s">
        <v>97</v>
      </c>
      <c r="AR519" t="s">
        <v>97</v>
      </c>
      <c r="AS519"/>
      <c r="AT519"/>
      <c r="AU519" t="s">
        <v>97</v>
      </c>
      <c r="AV519"/>
      <c r="AW519"/>
      <c r="AX519"/>
      <c r="AY519"/>
      <c r="AZ519"/>
      <c r="BA519"/>
      <c r="BB519"/>
      <c r="BC519"/>
      <c r="BD519"/>
      <c r="BE519" s="27"/>
      <c r="BF519" s="51">
        <f t="shared" si="80"/>
        <v>0</v>
      </c>
      <c r="BG519" s="51"/>
      <c r="BH519"/>
      <c r="BI519"/>
      <c r="BJ519"/>
      <c r="BK519"/>
      <c r="BL519"/>
      <c r="BM519"/>
      <c r="BN519"/>
      <c r="BO519" s="27"/>
      <c r="BP519" s="51"/>
      <c r="BQ519"/>
      <c r="BR519"/>
      <c r="BS519" s="27"/>
      <c r="BT519" s="51"/>
      <c r="BU519"/>
      <c r="BV519" s="27"/>
      <c r="BW519" s="51"/>
      <c r="BX519"/>
      <c r="BY519"/>
      <c r="BZ519" s="27"/>
    </row>
    <row r="520" spans="1:78" s="59" customFormat="1">
      <c r="A520" s="27">
        <v>518</v>
      </c>
      <c r="B520" s="51" t="s">
        <v>1459</v>
      </c>
      <c r="C520" t="s">
        <v>820</v>
      </c>
      <c r="D520" t="s">
        <v>832</v>
      </c>
      <c r="E520" t="s">
        <v>87</v>
      </c>
      <c r="F520" t="s">
        <v>88</v>
      </c>
      <c r="G520" t="s">
        <v>89</v>
      </c>
      <c r="H520" s="52" t="s">
        <v>623</v>
      </c>
      <c r="I520" s="51" t="s">
        <v>89</v>
      </c>
      <c r="J520" s="130" t="s">
        <v>833</v>
      </c>
      <c r="K520" s="28">
        <v>43788</v>
      </c>
      <c r="L520" s="28"/>
      <c r="M520" t="s">
        <v>289</v>
      </c>
      <c r="N520" t="s">
        <v>763</v>
      </c>
      <c r="O520" s="27" t="s">
        <v>173</v>
      </c>
      <c r="P520" s="51" t="s">
        <v>108</v>
      </c>
      <c r="Q520" t="s">
        <v>95</v>
      </c>
      <c r="R520" s="27" t="s">
        <v>834</v>
      </c>
      <c r="S520" s="51">
        <f t="shared" si="72"/>
        <v>1</v>
      </c>
      <c r="T520">
        <f t="shared" si="73"/>
        <v>2</v>
      </c>
      <c r="U520">
        <f t="shared" si="74"/>
        <v>0</v>
      </c>
      <c r="V520">
        <f t="shared" si="75"/>
        <v>0</v>
      </c>
      <c r="W520">
        <f t="shared" si="76"/>
        <v>0</v>
      </c>
      <c r="X520">
        <f t="shared" si="77"/>
        <v>0</v>
      </c>
      <c r="Y520" s="53">
        <f t="shared" si="78"/>
        <v>3</v>
      </c>
      <c r="Z520" s="27">
        <f t="shared" si="79"/>
        <v>2</v>
      </c>
      <c r="AA520" s="51"/>
      <c r="AB520"/>
      <c r="AC520"/>
      <c r="AD520" t="s">
        <v>97</v>
      </c>
      <c r="AE520"/>
      <c r="AF520"/>
      <c r="AG520"/>
      <c r="AH520"/>
      <c r="AI520" s="27"/>
      <c r="AJ520" s="51"/>
      <c r="AK520"/>
      <c r="AL520"/>
      <c r="AM520"/>
      <c r="AN520"/>
      <c r="AO520"/>
      <c r="AP520"/>
      <c r="AQ520"/>
      <c r="AR520"/>
      <c r="AS520"/>
      <c r="AT520"/>
      <c r="AU520" t="s">
        <v>97</v>
      </c>
      <c r="AV520" t="s">
        <v>97</v>
      </c>
      <c r="AW520"/>
      <c r="AX520"/>
      <c r="AY520"/>
      <c r="AZ520"/>
      <c r="BA520"/>
      <c r="BB520"/>
      <c r="BC520"/>
      <c r="BD520"/>
      <c r="BE520" s="27"/>
      <c r="BF520" s="51">
        <f t="shared" si="80"/>
        <v>0</v>
      </c>
      <c r="BG520" s="51"/>
      <c r="BH520"/>
      <c r="BI520"/>
      <c r="BJ520"/>
      <c r="BK520"/>
      <c r="BL520"/>
      <c r="BM520"/>
      <c r="BN520"/>
      <c r="BO520" s="27"/>
      <c r="BP520" s="51"/>
      <c r="BQ520"/>
      <c r="BR520"/>
      <c r="BS520" s="27"/>
      <c r="BT520" s="51"/>
      <c r="BU520"/>
      <c r="BV520" s="27"/>
      <c r="BW520" s="51"/>
      <c r="BX520"/>
      <c r="BY520"/>
      <c r="BZ520" s="27"/>
    </row>
    <row r="521" spans="1:78" s="59" customFormat="1">
      <c r="A521" s="27">
        <v>519</v>
      </c>
      <c r="B521" s="51" t="s">
        <v>1459</v>
      </c>
      <c r="C521" t="s">
        <v>820</v>
      </c>
      <c r="D521" t="s">
        <v>821</v>
      </c>
      <c r="E521" t="s">
        <v>87</v>
      </c>
      <c r="F521" t="s">
        <v>88</v>
      </c>
      <c r="G521" t="s">
        <v>89</v>
      </c>
      <c r="H521" s="52" t="s">
        <v>623</v>
      </c>
      <c r="I521" s="51" t="s">
        <v>89</v>
      </c>
      <c r="J521" s="130" t="s">
        <v>1111</v>
      </c>
      <c r="K521" s="28">
        <v>43370</v>
      </c>
      <c r="L521" s="28"/>
      <c r="M521" t="s">
        <v>289</v>
      </c>
      <c r="N521" t="s">
        <v>763</v>
      </c>
      <c r="O521" s="27" t="s">
        <v>173</v>
      </c>
      <c r="P521" s="51" t="s">
        <v>132</v>
      </c>
      <c r="Q521" t="s">
        <v>95</v>
      </c>
      <c r="R521" s="27" t="s">
        <v>1112</v>
      </c>
      <c r="S521" s="51">
        <f t="shared" si="72"/>
        <v>0</v>
      </c>
      <c r="T521">
        <f t="shared" si="73"/>
        <v>3</v>
      </c>
      <c r="U521">
        <f t="shared" si="74"/>
        <v>0</v>
      </c>
      <c r="V521">
        <f t="shared" si="75"/>
        <v>0</v>
      </c>
      <c r="W521">
        <f t="shared" si="76"/>
        <v>1</v>
      </c>
      <c r="X521">
        <f t="shared" si="77"/>
        <v>0</v>
      </c>
      <c r="Y521" s="53">
        <f t="shared" si="78"/>
        <v>4</v>
      </c>
      <c r="Z521" s="27">
        <f t="shared" si="79"/>
        <v>2</v>
      </c>
      <c r="AA521" s="51"/>
      <c r="AB521"/>
      <c r="AC521"/>
      <c r="AD521"/>
      <c r="AE521"/>
      <c r="AF521"/>
      <c r="AG521"/>
      <c r="AH521"/>
      <c r="AI521" s="27"/>
      <c r="AJ521" s="51"/>
      <c r="AK521"/>
      <c r="AL521"/>
      <c r="AM521"/>
      <c r="AN521"/>
      <c r="AO521"/>
      <c r="AP521"/>
      <c r="AQ521"/>
      <c r="AR521"/>
      <c r="AS521"/>
      <c r="AT521"/>
      <c r="AU521"/>
      <c r="AV521"/>
      <c r="AW521"/>
      <c r="AX521"/>
      <c r="AY521"/>
      <c r="AZ521" t="s">
        <v>97</v>
      </c>
      <c r="BA521" t="s">
        <v>97</v>
      </c>
      <c r="BB521"/>
      <c r="BC521"/>
      <c r="BD521" t="s">
        <v>97</v>
      </c>
      <c r="BE521" s="27"/>
      <c r="BF521" s="51">
        <f t="shared" si="80"/>
        <v>1</v>
      </c>
      <c r="BG521" s="51"/>
      <c r="BH521"/>
      <c r="BI521"/>
      <c r="BJ521"/>
      <c r="BK521"/>
      <c r="BL521"/>
      <c r="BM521"/>
      <c r="BN521"/>
      <c r="BO521" s="27"/>
      <c r="BP521" s="51"/>
      <c r="BQ521"/>
      <c r="BR521"/>
      <c r="BS521" s="27"/>
      <c r="BT521" s="51"/>
      <c r="BU521" t="s">
        <v>97</v>
      </c>
      <c r="BV521" s="27"/>
      <c r="BW521" s="51"/>
      <c r="BX521"/>
      <c r="BY521"/>
      <c r="BZ521" s="27"/>
    </row>
    <row r="522" spans="1:78" s="59" customFormat="1">
      <c r="A522" s="27">
        <v>520</v>
      </c>
      <c r="B522" s="51" t="s">
        <v>1459</v>
      </c>
      <c r="C522" t="s">
        <v>820</v>
      </c>
      <c r="D522" t="s">
        <v>821</v>
      </c>
      <c r="E522" t="s">
        <v>87</v>
      </c>
      <c r="F522" t="s">
        <v>88</v>
      </c>
      <c r="G522" t="s">
        <v>89</v>
      </c>
      <c r="H522" s="52" t="s">
        <v>623</v>
      </c>
      <c r="I522" s="51" t="s">
        <v>89</v>
      </c>
      <c r="J522" s="130" t="s">
        <v>1113</v>
      </c>
      <c r="K522" s="28">
        <v>44300</v>
      </c>
      <c r="L522" s="28"/>
      <c r="M522" t="s">
        <v>289</v>
      </c>
      <c r="N522" t="s">
        <v>763</v>
      </c>
      <c r="O522" s="27" t="s">
        <v>173</v>
      </c>
      <c r="P522" s="51" t="s">
        <v>94</v>
      </c>
      <c r="Q522" t="s">
        <v>95</v>
      </c>
      <c r="R522" s="80" t="s">
        <v>1114</v>
      </c>
      <c r="S522" s="51">
        <f t="shared" si="72"/>
        <v>0</v>
      </c>
      <c r="T522">
        <f t="shared" si="73"/>
        <v>3</v>
      </c>
      <c r="U522">
        <f t="shared" si="74"/>
        <v>3</v>
      </c>
      <c r="V522">
        <f t="shared" si="75"/>
        <v>0</v>
      </c>
      <c r="W522">
        <f t="shared" si="76"/>
        <v>1</v>
      </c>
      <c r="X522">
        <f t="shared" si="77"/>
        <v>0</v>
      </c>
      <c r="Y522" s="53">
        <f t="shared" si="78"/>
        <v>7</v>
      </c>
      <c r="Z522" s="27">
        <f t="shared" si="79"/>
        <v>3</v>
      </c>
      <c r="AA522" s="51"/>
      <c r="AB522"/>
      <c r="AC522"/>
      <c r="AD522"/>
      <c r="AE522"/>
      <c r="AF522"/>
      <c r="AG522"/>
      <c r="AH522"/>
      <c r="AI522" s="27"/>
      <c r="AJ522" s="51"/>
      <c r="AK522"/>
      <c r="AL522"/>
      <c r="AM522"/>
      <c r="AN522"/>
      <c r="AO522"/>
      <c r="AP522"/>
      <c r="AQ522"/>
      <c r="AR522"/>
      <c r="AS522"/>
      <c r="AT522"/>
      <c r="AU522"/>
      <c r="AV522"/>
      <c r="AW522"/>
      <c r="AX522"/>
      <c r="AY522"/>
      <c r="AZ522" t="s">
        <v>97</v>
      </c>
      <c r="BA522" t="s">
        <v>97</v>
      </c>
      <c r="BB522"/>
      <c r="BC522"/>
      <c r="BD522" t="s">
        <v>97</v>
      </c>
      <c r="BE522" s="27"/>
      <c r="BF522" s="51">
        <f t="shared" si="80"/>
        <v>1</v>
      </c>
      <c r="BG522" s="51"/>
      <c r="BH522"/>
      <c r="BI522"/>
      <c r="BJ522" t="s">
        <v>97</v>
      </c>
      <c r="BK522" t="s">
        <v>97</v>
      </c>
      <c r="BL522"/>
      <c r="BM522"/>
      <c r="BN522" t="s">
        <v>97</v>
      </c>
      <c r="BO522" s="27"/>
      <c r="BP522" s="51"/>
      <c r="BQ522"/>
      <c r="BR522"/>
      <c r="BS522" s="27"/>
      <c r="BT522" s="51"/>
      <c r="BU522" t="s">
        <v>97</v>
      </c>
      <c r="BV522" s="27"/>
      <c r="BW522" s="51"/>
      <c r="BX522"/>
      <c r="BY522"/>
      <c r="BZ522" s="27"/>
    </row>
    <row r="523" spans="1:78" s="59" customFormat="1">
      <c r="A523" s="27">
        <v>521</v>
      </c>
      <c r="B523" s="51" t="s">
        <v>1459</v>
      </c>
      <c r="C523" t="s">
        <v>820</v>
      </c>
      <c r="D523" t="s">
        <v>821</v>
      </c>
      <c r="E523" t="s">
        <v>87</v>
      </c>
      <c r="F523" t="s">
        <v>88</v>
      </c>
      <c r="G523" t="s">
        <v>89</v>
      </c>
      <c r="H523" s="52" t="s">
        <v>623</v>
      </c>
      <c r="I523" s="51" t="s">
        <v>89</v>
      </c>
      <c r="J523" s="130" t="s">
        <v>1115</v>
      </c>
      <c r="K523" s="28">
        <v>42747</v>
      </c>
      <c r="L523" s="28"/>
      <c r="M523" t="s">
        <v>289</v>
      </c>
      <c r="N523" t="s">
        <v>763</v>
      </c>
      <c r="O523" s="27" t="s">
        <v>173</v>
      </c>
      <c r="P523" s="51" t="s">
        <v>987</v>
      </c>
      <c r="Q523" t="s">
        <v>119</v>
      </c>
      <c r="R523" s="82" t="s">
        <v>1116</v>
      </c>
      <c r="S523" s="51">
        <f t="shared" si="72"/>
        <v>3</v>
      </c>
      <c r="T523">
        <f t="shared" si="73"/>
        <v>2</v>
      </c>
      <c r="U523">
        <f t="shared" si="74"/>
        <v>0</v>
      </c>
      <c r="V523">
        <f t="shared" si="75"/>
        <v>0</v>
      </c>
      <c r="W523">
        <f t="shared" si="76"/>
        <v>1</v>
      </c>
      <c r="X523">
        <f t="shared" si="77"/>
        <v>0</v>
      </c>
      <c r="Y523" s="53">
        <f t="shared" si="78"/>
        <v>6</v>
      </c>
      <c r="Z523" s="27">
        <f t="shared" si="79"/>
        <v>3</v>
      </c>
      <c r="AA523" s="51" t="s">
        <v>97</v>
      </c>
      <c r="AB523" t="s">
        <v>97</v>
      </c>
      <c r="AC523" t="s">
        <v>97</v>
      </c>
      <c r="AD523"/>
      <c r="AE523"/>
      <c r="AF523"/>
      <c r="AG523"/>
      <c r="AH523"/>
      <c r="AI523" s="27"/>
      <c r="AJ523" s="51"/>
      <c r="AK523"/>
      <c r="AL523"/>
      <c r="AM523"/>
      <c r="AN523"/>
      <c r="AO523"/>
      <c r="AP523"/>
      <c r="AQ523"/>
      <c r="AR523"/>
      <c r="AS523"/>
      <c r="AT523"/>
      <c r="AU523"/>
      <c r="AV523"/>
      <c r="AW523"/>
      <c r="AX523"/>
      <c r="AY523"/>
      <c r="AZ523" t="s">
        <v>97</v>
      </c>
      <c r="BA523"/>
      <c r="BB523"/>
      <c r="BC523"/>
      <c r="BD523" t="s">
        <v>97</v>
      </c>
      <c r="BE523" s="27"/>
      <c r="BF523" s="51">
        <f t="shared" si="80"/>
        <v>1</v>
      </c>
      <c r="BG523" s="51"/>
      <c r="BH523"/>
      <c r="BI523"/>
      <c r="BJ523"/>
      <c r="BK523"/>
      <c r="BL523"/>
      <c r="BM523"/>
      <c r="BN523"/>
      <c r="BO523" s="27"/>
      <c r="BP523" s="51"/>
      <c r="BQ523"/>
      <c r="BR523"/>
      <c r="BS523" s="27"/>
      <c r="BT523" s="51"/>
      <c r="BU523" t="s">
        <v>97</v>
      </c>
      <c r="BV523" s="27"/>
      <c r="BW523" s="51"/>
      <c r="BX523"/>
      <c r="BY523"/>
      <c r="BZ523" s="27"/>
    </row>
    <row r="524" spans="1:78" s="59" customFormat="1">
      <c r="A524" s="27">
        <v>522</v>
      </c>
      <c r="B524" s="51" t="s">
        <v>1489</v>
      </c>
      <c r="C524" t="s">
        <v>85</v>
      </c>
      <c r="D524" t="s">
        <v>1518</v>
      </c>
      <c r="E524" t="s">
        <v>87</v>
      </c>
      <c r="F524" t="s">
        <v>145</v>
      </c>
      <c r="G524" t="s">
        <v>117</v>
      </c>
      <c r="H524" s="27" t="s">
        <v>227</v>
      </c>
      <c r="I524" s="51" t="s">
        <v>89</v>
      </c>
      <c r="J524" s="79" t="s">
        <v>876</v>
      </c>
      <c r="K524" s="28">
        <v>44083</v>
      </c>
      <c r="L524" s="28"/>
      <c r="M524" t="s">
        <v>145</v>
      </c>
      <c r="N524" t="s">
        <v>146</v>
      </c>
      <c r="O524" s="27" t="s">
        <v>147</v>
      </c>
      <c r="P524" s="51" t="s">
        <v>99</v>
      </c>
      <c r="Q524" t="s">
        <v>95</v>
      </c>
      <c r="R524" s="27" t="s">
        <v>877</v>
      </c>
      <c r="S524" s="51">
        <f t="shared" si="72"/>
        <v>3</v>
      </c>
      <c r="T524">
        <f t="shared" si="73"/>
        <v>2</v>
      </c>
      <c r="U524">
        <f t="shared" si="74"/>
        <v>0</v>
      </c>
      <c r="V524">
        <f t="shared" si="75"/>
        <v>0</v>
      </c>
      <c r="W524">
        <f t="shared" si="76"/>
        <v>0</v>
      </c>
      <c r="X524">
        <f t="shared" si="77"/>
        <v>0</v>
      </c>
      <c r="Y524" s="53">
        <f t="shared" si="78"/>
        <v>5</v>
      </c>
      <c r="Z524" s="27">
        <f t="shared" si="79"/>
        <v>2</v>
      </c>
      <c r="AA524" s="51" t="s">
        <v>97</v>
      </c>
      <c r="AB524" t="s">
        <v>97</v>
      </c>
      <c r="AC524"/>
      <c r="AD524"/>
      <c r="AE524"/>
      <c r="AF524"/>
      <c r="AG524" t="s">
        <v>97</v>
      </c>
      <c r="AH524"/>
      <c r="AI524" s="27"/>
      <c r="AJ524" s="51"/>
      <c r="AK524" t="s">
        <v>97</v>
      </c>
      <c r="AL524"/>
      <c r="AM524" t="s">
        <v>97</v>
      </c>
      <c r="AN524"/>
      <c r="AO524"/>
      <c r="AP524"/>
      <c r="AQ524"/>
      <c r="AR524"/>
      <c r="AS524"/>
      <c r="AT524"/>
      <c r="AU524"/>
      <c r="AV524"/>
      <c r="AW524"/>
      <c r="AX524"/>
      <c r="AY524"/>
      <c r="AZ524"/>
      <c r="BA524"/>
      <c r="BB524"/>
      <c r="BC524"/>
      <c r="BD524"/>
      <c r="BE524" s="27"/>
      <c r="BF524" s="51">
        <f t="shared" si="80"/>
        <v>0</v>
      </c>
      <c r="BG524" s="51"/>
      <c r="BH524"/>
      <c r="BI524"/>
      <c r="BJ524"/>
      <c r="BK524"/>
      <c r="BL524"/>
      <c r="BM524"/>
      <c r="BN524"/>
      <c r="BO524" s="27"/>
      <c r="BP524" s="51"/>
      <c r="BQ524"/>
      <c r="BR524"/>
      <c r="BS524" s="27"/>
      <c r="BT524" s="51"/>
      <c r="BU524"/>
      <c r="BV524" s="27"/>
      <c r="BW524" s="51"/>
      <c r="BX524"/>
      <c r="BY524"/>
      <c r="BZ524" s="27"/>
    </row>
    <row r="525" spans="1:78" s="59" customFormat="1">
      <c r="A525" s="27">
        <v>523</v>
      </c>
      <c r="B525" s="51" t="s">
        <v>1489</v>
      </c>
      <c r="C525" t="s">
        <v>85</v>
      </c>
      <c r="D525" t="s">
        <v>1518</v>
      </c>
      <c r="E525" t="s">
        <v>87</v>
      </c>
      <c r="F525" t="s">
        <v>145</v>
      </c>
      <c r="G525" t="s">
        <v>117</v>
      </c>
      <c r="H525" s="27" t="s">
        <v>227</v>
      </c>
      <c r="I525" s="51" t="s">
        <v>89</v>
      </c>
      <c r="J525" s="79" t="s">
        <v>1460</v>
      </c>
      <c r="K525" s="28">
        <v>44874</v>
      </c>
      <c r="L525" s="58">
        <v>1</v>
      </c>
      <c r="M525" s="58" t="s">
        <v>145</v>
      </c>
      <c r="N525" t="s">
        <v>146</v>
      </c>
      <c r="O525" s="27" t="s">
        <v>147</v>
      </c>
      <c r="P525" s="51" t="s">
        <v>1244</v>
      </c>
      <c r="Q525" t="s">
        <v>332</v>
      </c>
      <c r="R525" s="27" t="s">
        <v>1461</v>
      </c>
      <c r="S525" s="51">
        <f t="shared" si="72"/>
        <v>1</v>
      </c>
      <c r="T525">
        <f t="shared" si="73"/>
        <v>2</v>
      </c>
      <c r="U525">
        <f t="shared" si="74"/>
        <v>0</v>
      </c>
      <c r="V525">
        <f t="shared" si="75"/>
        <v>1</v>
      </c>
      <c r="W525">
        <f t="shared" si="76"/>
        <v>0</v>
      </c>
      <c r="X525">
        <f t="shared" si="77"/>
        <v>0</v>
      </c>
      <c r="Y525" s="53">
        <f t="shared" si="78"/>
        <v>4</v>
      </c>
      <c r="Z525" s="27">
        <f t="shared" si="79"/>
        <v>3</v>
      </c>
      <c r="AA525" s="51"/>
      <c r="AB525"/>
      <c r="AC525"/>
      <c r="AD525"/>
      <c r="AE525"/>
      <c r="AF525"/>
      <c r="AG525"/>
      <c r="AH525" t="s">
        <v>97</v>
      </c>
      <c r="AI525" s="27"/>
      <c r="AJ525" s="51"/>
      <c r="AK525" t="s">
        <v>97</v>
      </c>
      <c r="AL525" t="s">
        <v>97</v>
      </c>
      <c r="AM525"/>
      <c r="AN525"/>
      <c r="AO525"/>
      <c r="AP525"/>
      <c r="AQ525"/>
      <c r="AR525"/>
      <c r="AS525"/>
      <c r="AT525"/>
      <c r="AU525"/>
      <c r="AV525"/>
      <c r="AW525"/>
      <c r="AX525"/>
      <c r="AY525"/>
      <c r="AZ525"/>
      <c r="BA525"/>
      <c r="BB525"/>
      <c r="BC525"/>
      <c r="BD525"/>
      <c r="BE525" s="27"/>
      <c r="BF525" s="51">
        <f t="shared" si="80"/>
        <v>0</v>
      </c>
      <c r="BG525" s="61"/>
      <c r="BH525"/>
      <c r="BI525"/>
      <c r="BJ525"/>
      <c r="BK525"/>
      <c r="BL525"/>
      <c r="BM525"/>
      <c r="BN525"/>
      <c r="BO525" s="27"/>
      <c r="BP525" s="51"/>
      <c r="BQ525" t="s">
        <v>97</v>
      </c>
      <c r="BR525"/>
      <c r="BS525" s="27"/>
      <c r="BT525" s="51"/>
      <c r="BU525"/>
      <c r="BV525" s="27"/>
      <c r="BW525" s="51"/>
      <c r="BX525"/>
      <c r="BY525"/>
      <c r="BZ525" s="27"/>
    </row>
    <row r="526" spans="1:78" s="59" customFormat="1">
      <c r="A526" s="27">
        <v>524</v>
      </c>
      <c r="B526" s="51" t="s">
        <v>1462</v>
      </c>
      <c r="C526" t="s">
        <v>363</v>
      </c>
      <c r="D526" t="s">
        <v>364</v>
      </c>
      <c r="E526" t="s">
        <v>87</v>
      </c>
      <c r="F526" t="s">
        <v>365</v>
      </c>
      <c r="G526" t="s">
        <v>89</v>
      </c>
      <c r="H526" s="27"/>
      <c r="I526" s="51" t="s">
        <v>89</v>
      </c>
      <c r="J526" s="130" t="s">
        <v>366</v>
      </c>
      <c r="K526" s="28">
        <v>41124</v>
      </c>
      <c r="L526" s="28"/>
      <c r="M526" t="s">
        <v>106</v>
      </c>
      <c r="N526" t="s">
        <v>107</v>
      </c>
      <c r="O526" s="27" t="s">
        <v>93</v>
      </c>
      <c r="P526" s="51" t="s">
        <v>99</v>
      </c>
      <c r="Q526" t="s">
        <v>119</v>
      </c>
      <c r="R526" s="27" t="s">
        <v>367</v>
      </c>
      <c r="S526" s="51">
        <f t="shared" si="72"/>
        <v>2</v>
      </c>
      <c r="T526">
        <f t="shared" si="73"/>
        <v>0</v>
      </c>
      <c r="U526">
        <f t="shared" si="74"/>
        <v>0</v>
      </c>
      <c r="V526">
        <f t="shared" si="75"/>
        <v>0</v>
      </c>
      <c r="W526">
        <f t="shared" si="76"/>
        <v>0</v>
      </c>
      <c r="X526">
        <f t="shared" si="77"/>
        <v>0</v>
      </c>
      <c r="Y526" s="53">
        <f t="shared" si="78"/>
        <v>2</v>
      </c>
      <c r="Z526" s="27">
        <f t="shared" si="79"/>
        <v>1</v>
      </c>
      <c r="AA526" s="51"/>
      <c r="AB526" t="s">
        <v>97</v>
      </c>
      <c r="AC526" t="s">
        <v>97</v>
      </c>
      <c r="AD526"/>
      <c r="AE526"/>
      <c r="AF526"/>
      <c r="AG526"/>
      <c r="AH526"/>
      <c r="AI526" s="27"/>
      <c r="AJ526" s="51"/>
      <c r="AK526"/>
      <c r="AL526"/>
      <c r="AM526"/>
      <c r="AN526"/>
      <c r="AO526"/>
      <c r="AP526"/>
      <c r="AQ526"/>
      <c r="AR526"/>
      <c r="AS526"/>
      <c r="AT526"/>
      <c r="AU526"/>
      <c r="AV526"/>
      <c r="AW526"/>
      <c r="AX526"/>
      <c r="AY526"/>
      <c r="AZ526"/>
      <c r="BA526"/>
      <c r="BB526"/>
      <c r="BC526"/>
      <c r="BD526"/>
      <c r="BE526" s="27"/>
      <c r="BF526" s="51">
        <f t="shared" si="80"/>
        <v>0</v>
      </c>
      <c r="BG526" s="51"/>
      <c r="BH526"/>
      <c r="BI526"/>
      <c r="BJ526"/>
      <c r="BK526"/>
      <c r="BL526"/>
      <c r="BM526"/>
      <c r="BN526"/>
      <c r="BO526" s="27"/>
      <c r="BP526" s="51"/>
      <c r="BQ526"/>
      <c r="BR526"/>
      <c r="BS526" s="27"/>
      <c r="BT526" s="51"/>
      <c r="BU526"/>
      <c r="BV526" s="27"/>
      <c r="BW526" s="51"/>
      <c r="BX526"/>
      <c r="BY526"/>
      <c r="BZ526" s="27"/>
    </row>
    <row r="527" spans="1:78" s="59" customFormat="1">
      <c r="A527" s="27">
        <v>525</v>
      </c>
      <c r="B527" s="51" t="s">
        <v>1462</v>
      </c>
      <c r="C527" t="s">
        <v>85</v>
      </c>
      <c r="D527" t="s">
        <v>570</v>
      </c>
      <c r="E527" t="s">
        <v>468</v>
      </c>
      <c r="F527" t="s">
        <v>365</v>
      </c>
      <c r="G527" t="s">
        <v>89</v>
      </c>
      <c r="H527" s="27"/>
      <c r="I527" s="51" t="s">
        <v>89</v>
      </c>
      <c r="J527" s="130" t="s">
        <v>571</v>
      </c>
      <c r="K527" s="28">
        <v>40453</v>
      </c>
      <c r="L527" s="28"/>
      <c r="M527" t="s">
        <v>142</v>
      </c>
      <c r="N527" t="s">
        <v>155</v>
      </c>
      <c r="O527" s="27" t="s">
        <v>147</v>
      </c>
      <c r="P527" s="51" t="s">
        <v>99</v>
      </c>
      <c r="Q527" t="s">
        <v>95</v>
      </c>
      <c r="R527" s="27" t="s">
        <v>572</v>
      </c>
      <c r="S527" s="51">
        <f t="shared" si="72"/>
        <v>0</v>
      </c>
      <c r="T527">
        <f t="shared" si="73"/>
        <v>1</v>
      </c>
      <c r="U527">
        <f t="shared" si="74"/>
        <v>0</v>
      </c>
      <c r="V527">
        <f t="shared" si="75"/>
        <v>0</v>
      </c>
      <c r="W527">
        <f t="shared" si="76"/>
        <v>0</v>
      </c>
      <c r="X527">
        <f t="shared" si="77"/>
        <v>0</v>
      </c>
      <c r="Y527" s="53">
        <f t="shared" si="78"/>
        <v>1</v>
      </c>
      <c r="Z527" s="27">
        <f t="shared" si="79"/>
        <v>1</v>
      </c>
      <c r="AA527" s="51"/>
      <c r="AB527"/>
      <c r="AC527"/>
      <c r="AD527"/>
      <c r="AE527"/>
      <c r="AF527"/>
      <c r="AG527"/>
      <c r="AH527"/>
      <c r="AI527" s="27"/>
      <c r="AJ527" s="51"/>
      <c r="AK527"/>
      <c r="AL527"/>
      <c r="AM527"/>
      <c r="AN527"/>
      <c r="AO527"/>
      <c r="AP527"/>
      <c r="AQ527"/>
      <c r="AR527"/>
      <c r="AS527"/>
      <c r="AT527"/>
      <c r="AU527" t="s">
        <v>97</v>
      </c>
      <c r="AV527"/>
      <c r="AW527"/>
      <c r="AX527"/>
      <c r="AY527"/>
      <c r="AZ527"/>
      <c r="BA527"/>
      <c r="BB527"/>
      <c r="BC527"/>
      <c r="BD527"/>
      <c r="BE527" s="27"/>
      <c r="BF527" s="51">
        <f t="shared" si="80"/>
        <v>0</v>
      </c>
      <c r="BG527" s="51"/>
      <c r="BH527"/>
      <c r="BI527"/>
      <c r="BJ527"/>
      <c r="BK527"/>
      <c r="BL527"/>
      <c r="BM527"/>
      <c r="BN527"/>
      <c r="BO527" s="27"/>
      <c r="BP527" s="51"/>
      <c r="BQ527"/>
      <c r="BR527"/>
      <c r="BS527" s="27"/>
      <c r="BT527" s="51"/>
      <c r="BU527"/>
      <c r="BV527" s="27"/>
      <c r="BW527" s="51"/>
      <c r="BX527"/>
      <c r="BY527"/>
      <c r="BZ527" s="27"/>
    </row>
    <row r="528" spans="1:78" s="59" customFormat="1">
      <c r="A528" s="27">
        <v>526</v>
      </c>
      <c r="B528" s="51" t="s">
        <v>1490</v>
      </c>
      <c r="C528" t="s">
        <v>1505</v>
      </c>
      <c r="D528" t="s">
        <v>1348</v>
      </c>
      <c r="E528" t="s">
        <v>87</v>
      </c>
      <c r="F528" t="s">
        <v>289</v>
      </c>
      <c r="G528" t="s">
        <v>117</v>
      </c>
      <c r="H528" s="27" t="s">
        <v>227</v>
      </c>
      <c r="I528" s="51" t="s">
        <v>89</v>
      </c>
      <c r="J528" s="81" t="s">
        <v>1463</v>
      </c>
      <c r="K528" s="28">
        <v>44803</v>
      </c>
      <c r="L528" s="58">
        <v>1</v>
      </c>
      <c r="M528" t="s">
        <v>289</v>
      </c>
      <c r="N528" t="s">
        <v>290</v>
      </c>
      <c r="O528" s="27" t="s">
        <v>173</v>
      </c>
      <c r="P528" s="51" t="s">
        <v>94</v>
      </c>
      <c r="Q528" s="59" t="s">
        <v>1255</v>
      </c>
      <c r="R528" s="27" t="s">
        <v>1464</v>
      </c>
      <c r="S528" s="51">
        <f t="shared" si="72"/>
        <v>0</v>
      </c>
      <c r="T528">
        <f t="shared" si="73"/>
        <v>0</v>
      </c>
      <c r="U528">
        <f t="shared" si="74"/>
        <v>2</v>
      </c>
      <c r="V528">
        <f t="shared" si="75"/>
        <v>0</v>
      </c>
      <c r="W528">
        <f t="shared" si="76"/>
        <v>0</v>
      </c>
      <c r="X528">
        <f t="shared" si="77"/>
        <v>0</v>
      </c>
      <c r="Y528" s="53">
        <f t="shared" si="78"/>
        <v>2</v>
      </c>
      <c r="Z528" s="27">
        <f t="shared" si="79"/>
        <v>1</v>
      </c>
      <c r="AA528" s="51"/>
      <c r="AB528"/>
      <c r="AC528"/>
      <c r="AD528"/>
      <c r="AE528"/>
      <c r="AF528"/>
      <c r="AG528"/>
      <c r="AH528"/>
      <c r="AI528" s="27"/>
      <c r="AJ528" s="51"/>
      <c r="AK528"/>
      <c r="AL528"/>
      <c r="AM528"/>
      <c r="AN528"/>
      <c r="AO528"/>
      <c r="AP528"/>
      <c r="AQ528"/>
      <c r="AR528"/>
      <c r="AS528"/>
      <c r="AT528"/>
      <c r="AU528"/>
      <c r="AV528"/>
      <c r="AW528"/>
      <c r="AX528"/>
      <c r="AY528"/>
      <c r="AZ528"/>
      <c r="BA528"/>
      <c r="BB528"/>
      <c r="BC528"/>
      <c r="BD528"/>
      <c r="BE528" s="27"/>
      <c r="BF528" s="51">
        <f t="shared" si="80"/>
        <v>0</v>
      </c>
      <c r="BG528" s="61"/>
      <c r="BH528" t="s">
        <v>97</v>
      </c>
      <c r="BI528"/>
      <c r="BJ528"/>
      <c r="BK528"/>
      <c r="BL528"/>
      <c r="BM528"/>
      <c r="BN528" t="s">
        <v>97</v>
      </c>
      <c r="BO528" s="27"/>
      <c r="BP528" s="51"/>
      <c r="BQ528"/>
      <c r="BR528"/>
      <c r="BS528" s="27"/>
      <c r="BT528" s="51"/>
      <c r="BU528"/>
      <c r="BV528" s="27"/>
      <c r="BW528" s="51"/>
      <c r="BX528"/>
      <c r="BY528"/>
      <c r="BZ528" s="27"/>
    </row>
    <row r="529" spans="1:78" s="59" customFormat="1">
      <c r="A529" s="27">
        <v>527</v>
      </c>
      <c r="B529" s="51" t="s">
        <v>1491</v>
      </c>
      <c r="C529" t="s">
        <v>85</v>
      </c>
      <c r="D529" t="s">
        <v>1465</v>
      </c>
      <c r="E529" t="s">
        <v>397</v>
      </c>
      <c r="F529" t="s">
        <v>165</v>
      </c>
      <c r="G529" t="s">
        <v>117</v>
      </c>
      <c r="H529" s="27" t="s">
        <v>227</v>
      </c>
      <c r="I529" s="51" t="s">
        <v>89</v>
      </c>
      <c r="J529" s="79" t="s">
        <v>1466</v>
      </c>
      <c r="K529" s="28">
        <v>43815</v>
      </c>
      <c r="L529" s="28"/>
      <c r="M529" t="s">
        <v>171</v>
      </c>
      <c r="N529" t="s">
        <v>172</v>
      </c>
      <c r="O529" s="27" t="s">
        <v>173</v>
      </c>
      <c r="P529" s="51" t="s">
        <v>99</v>
      </c>
      <c r="Q529" t="s">
        <v>332</v>
      </c>
      <c r="R529" s="27" t="s">
        <v>1467</v>
      </c>
      <c r="S529" s="51">
        <f t="shared" si="72"/>
        <v>0</v>
      </c>
      <c r="T529">
        <f t="shared" si="73"/>
        <v>0</v>
      </c>
      <c r="U529">
        <f t="shared" si="74"/>
        <v>1</v>
      </c>
      <c r="V529">
        <f t="shared" si="75"/>
        <v>0</v>
      </c>
      <c r="W529">
        <f t="shared" si="76"/>
        <v>0</v>
      </c>
      <c r="X529">
        <f t="shared" si="77"/>
        <v>0</v>
      </c>
      <c r="Y529" s="53">
        <f t="shared" si="78"/>
        <v>1</v>
      </c>
      <c r="Z529" s="27">
        <f t="shared" si="79"/>
        <v>1</v>
      </c>
      <c r="AA529" s="51"/>
      <c r="AB529"/>
      <c r="AC529"/>
      <c r="AD529"/>
      <c r="AE529"/>
      <c r="AF529"/>
      <c r="AG529"/>
      <c r="AH529"/>
      <c r="AI529" s="27"/>
      <c r="AJ529" s="51"/>
      <c r="AK529"/>
      <c r="AL529"/>
      <c r="AM529"/>
      <c r="AN529"/>
      <c r="AO529"/>
      <c r="AP529"/>
      <c r="AQ529"/>
      <c r="AR529"/>
      <c r="AS529"/>
      <c r="AT529"/>
      <c r="AU529"/>
      <c r="AV529"/>
      <c r="AW529"/>
      <c r="AX529"/>
      <c r="AY529"/>
      <c r="AZ529"/>
      <c r="BA529"/>
      <c r="BB529"/>
      <c r="BC529"/>
      <c r="BD529"/>
      <c r="BE529" s="27"/>
      <c r="BF529" s="51">
        <f t="shared" si="80"/>
        <v>0</v>
      </c>
      <c r="BG529" s="51" t="s">
        <v>97</v>
      </c>
      <c r="BH529"/>
      <c r="BI529"/>
      <c r="BJ529"/>
      <c r="BK529"/>
      <c r="BL529"/>
      <c r="BM529"/>
      <c r="BN529"/>
      <c r="BO529" s="27"/>
      <c r="BP529" s="51"/>
      <c r="BQ529"/>
      <c r="BR529"/>
      <c r="BS529" s="27"/>
      <c r="BT529" s="51"/>
      <c r="BU529"/>
      <c r="BV529" s="27"/>
      <c r="BW529" s="51"/>
      <c r="BX529"/>
      <c r="BY529"/>
      <c r="BZ529" s="27"/>
    </row>
    <row r="530" spans="1:78" s="59" customFormat="1">
      <c r="A530" s="27">
        <v>528</v>
      </c>
      <c r="B530" s="51" t="s">
        <v>1491</v>
      </c>
      <c r="C530" t="s">
        <v>972</v>
      </c>
      <c r="D530" t="s">
        <v>973</v>
      </c>
      <c r="E530" t="s">
        <v>397</v>
      </c>
      <c r="F530" t="s">
        <v>165</v>
      </c>
      <c r="G530" t="s">
        <v>117</v>
      </c>
      <c r="H530" s="27" t="s">
        <v>227</v>
      </c>
      <c r="I530" s="51" t="s">
        <v>89</v>
      </c>
      <c r="J530" s="130" t="s">
        <v>974</v>
      </c>
      <c r="K530" s="28">
        <v>44347</v>
      </c>
      <c r="L530" s="28"/>
      <c r="M530" t="s">
        <v>171</v>
      </c>
      <c r="N530" t="s">
        <v>172</v>
      </c>
      <c r="O530" s="27" t="s">
        <v>173</v>
      </c>
      <c r="P530" s="51" t="s">
        <v>108</v>
      </c>
      <c r="Q530" t="s">
        <v>95</v>
      </c>
      <c r="R530" s="27" t="s">
        <v>975</v>
      </c>
      <c r="S530" s="51">
        <f t="shared" si="72"/>
        <v>0</v>
      </c>
      <c r="T530">
        <f t="shared" si="73"/>
        <v>0</v>
      </c>
      <c r="U530">
        <f t="shared" si="74"/>
        <v>3</v>
      </c>
      <c r="V530">
        <f t="shared" si="75"/>
        <v>0</v>
      </c>
      <c r="W530">
        <f t="shared" si="76"/>
        <v>0</v>
      </c>
      <c r="X530">
        <f t="shared" si="77"/>
        <v>0</v>
      </c>
      <c r="Y530" s="53">
        <f t="shared" si="78"/>
        <v>3</v>
      </c>
      <c r="Z530" s="27">
        <f t="shared" si="79"/>
        <v>1</v>
      </c>
      <c r="AA530" s="51"/>
      <c r="AB530"/>
      <c r="AC530"/>
      <c r="AD530"/>
      <c r="AE530"/>
      <c r="AF530"/>
      <c r="AG530"/>
      <c r="AH530"/>
      <c r="AI530" s="27"/>
      <c r="AJ530" s="51"/>
      <c r="AK530"/>
      <c r="AL530"/>
      <c r="AM530"/>
      <c r="AN530"/>
      <c r="AO530"/>
      <c r="AP530"/>
      <c r="AQ530"/>
      <c r="AR530"/>
      <c r="AS530"/>
      <c r="AT530"/>
      <c r="AU530"/>
      <c r="AV530"/>
      <c r="AW530"/>
      <c r="AX530"/>
      <c r="AY530"/>
      <c r="AZ530"/>
      <c r="BA530"/>
      <c r="BB530"/>
      <c r="BC530"/>
      <c r="BD530"/>
      <c r="BE530" s="27"/>
      <c r="BF530" s="51">
        <f t="shared" si="80"/>
        <v>0</v>
      </c>
      <c r="BG530" s="51" t="s">
        <v>97</v>
      </c>
      <c r="BH530"/>
      <c r="BI530"/>
      <c r="BJ530"/>
      <c r="BK530" t="s">
        <v>97</v>
      </c>
      <c r="BL530" t="s">
        <v>97</v>
      </c>
      <c r="BM530"/>
      <c r="BN530"/>
      <c r="BO530" s="27"/>
      <c r="BP530" s="51"/>
      <c r="BQ530"/>
      <c r="BR530"/>
      <c r="BS530" s="27"/>
      <c r="BT530" s="51"/>
      <c r="BU530"/>
      <c r="BV530" s="27"/>
      <c r="BW530" s="51"/>
      <c r="BX530"/>
      <c r="BY530"/>
      <c r="BZ530" s="27"/>
    </row>
    <row r="531" spans="1:78" s="59" customFormat="1">
      <c r="A531" s="27">
        <v>529</v>
      </c>
      <c r="B531" s="51" t="s">
        <v>1491</v>
      </c>
      <c r="C531" t="s">
        <v>976</v>
      </c>
      <c r="D531" t="s">
        <v>977</v>
      </c>
      <c r="E531" t="s">
        <v>397</v>
      </c>
      <c r="F531" t="s">
        <v>165</v>
      </c>
      <c r="G531" t="s">
        <v>117</v>
      </c>
      <c r="H531" s="27" t="s">
        <v>227</v>
      </c>
      <c r="I531" s="51" t="s">
        <v>117</v>
      </c>
      <c r="J531" s="78" t="s">
        <v>227</v>
      </c>
      <c r="K531" s="28" t="s">
        <v>227</v>
      </c>
      <c r="L531" s="28"/>
      <c r="M531" t="s">
        <v>227</v>
      </c>
      <c r="N531" t="s">
        <v>227</v>
      </c>
      <c r="O531" s="27" t="s">
        <v>227</v>
      </c>
      <c r="P531" s="51" t="s">
        <v>227</v>
      </c>
      <c r="Q531" t="s">
        <v>227</v>
      </c>
      <c r="R531" s="27" t="s">
        <v>227</v>
      </c>
      <c r="S531" s="51">
        <f t="shared" si="72"/>
        <v>0</v>
      </c>
      <c r="T531">
        <f t="shared" si="73"/>
        <v>0</v>
      </c>
      <c r="U531">
        <f t="shared" si="74"/>
        <v>0</v>
      </c>
      <c r="V531">
        <f t="shared" si="75"/>
        <v>0</v>
      </c>
      <c r="W531">
        <f t="shared" si="76"/>
        <v>0</v>
      </c>
      <c r="X531">
        <f t="shared" si="77"/>
        <v>0</v>
      </c>
      <c r="Y531" s="53">
        <f t="shared" si="78"/>
        <v>0</v>
      </c>
      <c r="Z531" s="27">
        <f t="shared" si="79"/>
        <v>0</v>
      </c>
      <c r="AA531" s="51"/>
      <c r="AB531"/>
      <c r="AC531"/>
      <c r="AD531"/>
      <c r="AE531"/>
      <c r="AF531"/>
      <c r="AG531"/>
      <c r="AH531"/>
      <c r="AI531" s="27"/>
      <c r="AJ531" s="51"/>
      <c r="AK531"/>
      <c r="AL531"/>
      <c r="AM531"/>
      <c r="AN531"/>
      <c r="AO531"/>
      <c r="AP531"/>
      <c r="AQ531"/>
      <c r="AR531"/>
      <c r="AS531"/>
      <c r="AT531"/>
      <c r="AU531"/>
      <c r="AV531"/>
      <c r="AW531"/>
      <c r="AX531"/>
      <c r="AY531"/>
      <c r="AZ531"/>
      <c r="BA531"/>
      <c r="BB531"/>
      <c r="BC531"/>
      <c r="BD531"/>
      <c r="BE531" s="27"/>
      <c r="BF531" s="51">
        <f t="shared" si="80"/>
        <v>0</v>
      </c>
      <c r="BG531" s="51"/>
      <c r="BH531"/>
      <c r="BI531"/>
      <c r="BJ531"/>
      <c r="BK531"/>
      <c r="BL531"/>
      <c r="BM531"/>
      <c r="BN531"/>
      <c r="BO531" s="27"/>
      <c r="BP531" s="51"/>
      <c r="BQ531"/>
      <c r="BR531"/>
      <c r="BS531" s="27"/>
      <c r="BT531" s="51"/>
      <c r="BU531"/>
      <c r="BV531" s="27"/>
      <c r="BW531" s="51"/>
      <c r="BX531"/>
      <c r="BY531"/>
      <c r="BZ531" s="27"/>
    </row>
    <row r="532" spans="1:78">
      <c r="A532" s="27">
        <v>530</v>
      </c>
      <c r="B532" s="51" t="s">
        <v>978</v>
      </c>
      <c r="C532" t="s">
        <v>85</v>
      </c>
      <c r="D532" t="s">
        <v>1468</v>
      </c>
      <c r="E532" t="s">
        <v>468</v>
      </c>
      <c r="F532" t="s">
        <v>165</v>
      </c>
      <c r="G532" t="s">
        <v>89</v>
      </c>
      <c r="H532" s="52" t="s">
        <v>1469</v>
      </c>
      <c r="I532" s="51" t="s">
        <v>89</v>
      </c>
      <c r="J532" s="79" t="s">
        <v>979</v>
      </c>
      <c r="K532" s="28">
        <v>44300</v>
      </c>
      <c r="L532" s="28"/>
      <c r="M532" t="s">
        <v>980</v>
      </c>
      <c r="N532" t="s">
        <v>981</v>
      </c>
      <c r="O532" s="27" t="s">
        <v>509</v>
      </c>
      <c r="P532" s="51" t="s">
        <v>562</v>
      </c>
      <c r="Q532" t="s">
        <v>122</v>
      </c>
      <c r="R532" s="27" t="s">
        <v>982</v>
      </c>
      <c r="S532" s="51">
        <f t="shared" si="72"/>
        <v>2</v>
      </c>
      <c r="T532">
        <f t="shared" si="73"/>
        <v>0</v>
      </c>
      <c r="U532">
        <f t="shared" si="74"/>
        <v>0</v>
      </c>
      <c r="V532">
        <f t="shared" si="75"/>
        <v>0</v>
      </c>
      <c r="W532">
        <f t="shared" si="76"/>
        <v>0</v>
      </c>
      <c r="X532">
        <f t="shared" si="77"/>
        <v>0</v>
      </c>
      <c r="Y532" s="53">
        <f t="shared" si="78"/>
        <v>2</v>
      </c>
      <c r="Z532" s="27">
        <f t="shared" si="79"/>
        <v>1</v>
      </c>
      <c r="AA532" s="51"/>
      <c r="AB532" t="s">
        <v>97</v>
      </c>
      <c r="AI532" s="27" t="s">
        <v>97</v>
      </c>
      <c r="AJ532" s="51"/>
      <c r="BF532" s="51">
        <f t="shared" si="80"/>
        <v>0</v>
      </c>
      <c r="BG532" s="51"/>
      <c r="BP532" s="51"/>
      <c r="BT532" s="51"/>
      <c r="BW532" s="51"/>
    </row>
    <row r="533" spans="1:78">
      <c r="A533" s="27">
        <v>531</v>
      </c>
      <c r="B533" s="51" t="s">
        <v>978</v>
      </c>
      <c r="C533" t="s">
        <v>85</v>
      </c>
      <c r="D533" t="s">
        <v>1468</v>
      </c>
      <c r="E533" t="s">
        <v>468</v>
      </c>
      <c r="F533" t="s">
        <v>165</v>
      </c>
      <c r="G533" t="s">
        <v>89</v>
      </c>
      <c r="H533" s="52" t="s">
        <v>1469</v>
      </c>
      <c r="I533" s="51" t="s">
        <v>89</v>
      </c>
      <c r="J533" s="130" t="s">
        <v>983</v>
      </c>
      <c r="K533" s="28">
        <v>44452</v>
      </c>
      <c r="L533" s="28"/>
      <c r="M533" t="s">
        <v>980</v>
      </c>
      <c r="N533" t="s">
        <v>981</v>
      </c>
      <c r="O533" s="27" t="s">
        <v>509</v>
      </c>
      <c r="P533" s="51" t="s">
        <v>562</v>
      </c>
      <c r="Q533" t="s">
        <v>95</v>
      </c>
      <c r="R533" s="27" t="s">
        <v>984</v>
      </c>
      <c r="S533" s="51">
        <f t="shared" si="72"/>
        <v>1</v>
      </c>
      <c r="T533">
        <f t="shared" si="73"/>
        <v>1</v>
      </c>
      <c r="U533">
        <f t="shared" si="74"/>
        <v>0</v>
      </c>
      <c r="V533">
        <f t="shared" si="75"/>
        <v>0</v>
      </c>
      <c r="W533">
        <f t="shared" si="76"/>
        <v>0</v>
      </c>
      <c r="X533">
        <f t="shared" si="77"/>
        <v>0</v>
      </c>
      <c r="Y533" s="53">
        <f t="shared" si="78"/>
        <v>2</v>
      </c>
      <c r="Z533" s="27">
        <f t="shared" si="79"/>
        <v>2</v>
      </c>
      <c r="AA533" s="51"/>
      <c r="AD533" t="s">
        <v>97</v>
      </c>
      <c r="AJ533" s="51"/>
      <c r="AU533" t="s">
        <v>97</v>
      </c>
      <c r="BF533" s="51">
        <f t="shared" si="80"/>
        <v>0</v>
      </c>
      <c r="BG533" s="51"/>
      <c r="BP533" s="51"/>
      <c r="BT533" s="51"/>
      <c r="BW533" s="51"/>
    </row>
    <row r="534" spans="1:78">
      <c r="A534" s="27">
        <v>532</v>
      </c>
      <c r="B534" s="51" t="s">
        <v>978</v>
      </c>
      <c r="C534" t="s">
        <v>85</v>
      </c>
      <c r="D534" t="s">
        <v>1468</v>
      </c>
      <c r="E534" t="s">
        <v>468</v>
      </c>
      <c r="F534" t="s">
        <v>165</v>
      </c>
      <c r="G534" t="s">
        <v>89</v>
      </c>
      <c r="H534" s="52" t="s">
        <v>1469</v>
      </c>
      <c r="I534" s="51" t="s">
        <v>89</v>
      </c>
      <c r="J534" s="81" t="s">
        <v>1470</v>
      </c>
      <c r="K534" s="28">
        <v>44694</v>
      </c>
      <c r="L534" s="58">
        <v>1</v>
      </c>
      <c r="M534" t="s">
        <v>980</v>
      </c>
      <c r="N534" t="s">
        <v>981</v>
      </c>
      <c r="O534" s="27" t="s">
        <v>509</v>
      </c>
      <c r="P534" s="51" t="s">
        <v>99</v>
      </c>
      <c r="Q534" t="s">
        <v>1281</v>
      </c>
      <c r="R534" s="27" t="s">
        <v>1471</v>
      </c>
      <c r="S534" s="51">
        <f t="shared" si="72"/>
        <v>3</v>
      </c>
      <c r="T534">
        <f t="shared" si="73"/>
        <v>2</v>
      </c>
      <c r="U534">
        <f t="shared" si="74"/>
        <v>0</v>
      </c>
      <c r="V534">
        <f t="shared" si="75"/>
        <v>0</v>
      </c>
      <c r="W534">
        <f t="shared" si="76"/>
        <v>0</v>
      </c>
      <c r="X534">
        <f t="shared" si="77"/>
        <v>0</v>
      </c>
      <c r="Y534" s="53">
        <f t="shared" si="78"/>
        <v>5</v>
      </c>
      <c r="Z534" s="27">
        <f t="shared" si="79"/>
        <v>2</v>
      </c>
      <c r="AA534" s="51"/>
      <c r="AD534" t="s">
        <v>97</v>
      </c>
      <c r="AH534" t="s">
        <v>97</v>
      </c>
      <c r="AI534" s="27" t="s">
        <v>97</v>
      </c>
      <c r="AJ534" s="51"/>
      <c r="AK534" t="s">
        <v>97</v>
      </c>
      <c r="AU534" t="s">
        <v>97</v>
      </c>
      <c r="BF534" s="51">
        <f t="shared" si="80"/>
        <v>0</v>
      </c>
      <c r="BG534" s="61"/>
      <c r="BP534" s="51"/>
      <c r="BT534" s="51"/>
      <c r="BW534" s="51"/>
    </row>
    <row r="535" spans="1:78" ht="15" thickBot="1">
      <c r="A535" s="27">
        <v>533</v>
      </c>
      <c r="B535" s="51" t="s">
        <v>1492</v>
      </c>
      <c r="C535" s="83" t="s">
        <v>1472</v>
      </c>
      <c r="D535" t="s">
        <v>486</v>
      </c>
      <c r="E535" t="s">
        <v>87</v>
      </c>
      <c r="F535" t="s">
        <v>489</v>
      </c>
      <c r="G535" t="s">
        <v>117</v>
      </c>
      <c r="H535" s="52"/>
      <c r="I535" s="51" t="s">
        <v>89</v>
      </c>
      <c r="J535" s="64" t="s">
        <v>1473</v>
      </c>
      <c r="K535" s="28">
        <v>44774</v>
      </c>
      <c r="L535" s="58">
        <v>1</v>
      </c>
      <c r="M535" t="s">
        <v>489</v>
      </c>
      <c r="N535" t="s">
        <v>490</v>
      </c>
      <c r="O535" s="27" t="s">
        <v>147</v>
      </c>
      <c r="P535" s="51" t="s">
        <v>99</v>
      </c>
      <c r="Q535" t="s">
        <v>95</v>
      </c>
      <c r="R535" s="27" t="s">
        <v>1474</v>
      </c>
      <c r="S535" s="51">
        <f t="shared" si="72"/>
        <v>0</v>
      </c>
      <c r="T535">
        <f t="shared" si="73"/>
        <v>0</v>
      </c>
      <c r="U535">
        <f t="shared" si="74"/>
        <v>0</v>
      </c>
      <c r="V535">
        <f t="shared" si="75"/>
        <v>0</v>
      </c>
      <c r="W535">
        <f t="shared" si="76"/>
        <v>2</v>
      </c>
      <c r="X535">
        <f t="shared" si="77"/>
        <v>0</v>
      </c>
      <c r="Y535" s="53">
        <f t="shared" si="78"/>
        <v>2</v>
      </c>
      <c r="Z535" s="27">
        <f t="shared" si="79"/>
        <v>1</v>
      </c>
      <c r="AA535" s="51"/>
      <c r="AJ535" s="51"/>
      <c r="BF535" s="51">
        <f t="shared" si="80"/>
        <v>0</v>
      </c>
      <c r="BG535" s="61"/>
      <c r="BP535" s="51"/>
      <c r="BT535" s="51" t="s">
        <v>97</v>
      </c>
      <c r="BU535" t="s">
        <v>97</v>
      </c>
      <c r="BW535" s="51"/>
    </row>
    <row r="536" spans="1:78" ht="16" thickBot="1">
      <c r="B536" s="84"/>
      <c r="C536" s="85"/>
      <c r="D536" s="85"/>
      <c r="E536" s="86"/>
      <c r="F536" s="85"/>
      <c r="G536" s="85"/>
      <c r="H536" s="87"/>
      <c r="I536" s="84">
        <f>COUNTIF(I3:I535,"Y")</f>
        <v>510</v>
      </c>
      <c r="J536" s="88"/>
      <c r="K536" s="88"/>
      <c r="L536" s="88"/>
      <c r="M536" s="88"/>
      <c r="N536" s="88"/>
      <c r="O536" s="89"/>
      <c r="P536" s="90"/>
      <c r="Q536" s="88"/>
      <c r="R536" s="91" t="s">
        <v>1238</v>
      </c>
      <c r="S536" s="92">
        <f t="shared" ref="S536:Y536" si="81">SUM(S3:S535)</f>
        <v>346</v>
      </c>
      <c r="T536" s="93">
        <f t="shared" si="81"/>
        <v>742</v>
      </c>
      <c r="U536" s="93">
        <f t="shared" si="81"/>
        <v>183</v>
      </c>
      <c r="V536" s="93">
        <f t="shared" si="81"/>
        <v>105</v>
      </c>
      <c r="W536" s="93">
        <f t="shared" si="81"/>
        <v>62</v>
      </c>
      <c r="X536" s="93">
        <f t="shared" si="81"/>
        <v>30</v>
      </c>
      <c r="Y536" s="94">
        <f t="shared" si="81"/>
        <v>1468</v>
      </c>
      <c r="Z536" s="95"/>
      <c r="AA536" s="96">
        <f t="shared" ref="AA536:BZ536" si="82">COUNTIF(AA3:AA535,"X")</f>
        <v>68</v>
      </c>
      <c r="AB536" s="97">
        <f t="shared" si="82"/>
        <v>94</v>
      </c>
      <c r="AC536" s="97">
        <f t="shared" si="82"/>
        <v>20</v>
      </c>
      <c r="AD536" s="97">
        <f t="shared" si="82"/>
        <v>25</v>
      </c>
      <c r="AE536" s="97">
        <f t="shared" si="82"/>
        <v>3</v>
      </c>
      <c r="AF536" s="97">
        <f t="shared" si="82"/>
        <v>42</v>
      </c>
      <c r="AG536" s="97">
        <f t="shared" si="82"/>
        <v>13</v>
      </c>
      <c r="AH536" s="97">
        <f t="shared" si="82"/>
        <v>32</v>
      </c>
      <c r="AI536" s="98">
        <f t="shared" si="82"/>
        <v>49</v>
      </c>
      <c r="AJ536" s="96">
        <f t="shared" si="82"/>
        <v>35</v>
      </c>
      <c r="AK536" s="97">
        <f t="shared" si="82"/>
        <v>42</v>
      </c>
      <c r="AL536" s="97">
        <f t="shared" si="82"/>
        <v>20</v>
      </c>
      <c r="AM536" s="97">
        <f t="shared" si="82"/>
        <v>49</v>
      </c>
      <c r="AN536" s="97">
        <f t="shared" si="82"/>
        <v>10</v>
      </c>
      <c r="AO536" s="97">
        <f t="shared" si="82"/>
        <v>7</v>
      </c>
      <c r="AP536" s="97">
        <f t="shared" si="82"/>
        <v>19</v>
      </c>
      <c r="AQ536" s="97">
        <f t="shared" si="82"/>
        <v>43</v>
      </c>
      <c r="AR536" s="97">
        <f t="shared" si="82"/>
        <v>9</v>
      </c>
      <c r="AS536" s="97">
        <f t="shared" si="82"/>
        <v>1</v>
      </c>
      <c r="AT536" s="97">
        <f t="shared" si="82"/>
        <v>36</v>
      </c>
      <c r="AU536" s="97">
        <f t="shared" si="82"/>
        <v>51</v>
      </c>
      <c r="AV536" s="97">
        <f t="shared" si="82"/>
        <v>31</v>
      </c>
      <c r="AW536" s="97">
        <f t="shared" si="82"/>
        <v>8</v>
      </c>
      <c r="AX536" s="97">
        <f t="shared" si="82"/>
        <v>27</v>
      </c>
      <c r="AY536" s="97">
        <f t="shared" si="82"/>
        <v>41</v>
      </c>
      <c r="AZ536" s="97">
        <f t="shared" si="82"/>
        <v>33</v>
      </c>
      <c r="BA536" s="97">
        <f t="shared" si="82"/>
        <v>83</v>
      </c>
      <c r="BB536" s="97">
        <f t="shared" si="82"/>
        <v>63</v>
      </c>
      <c r="BC536" s="97">
        <f t="shared" si="82"/>
        <v>1</v>
      </c>
      <c r="BD536" s="97">
        <f t="shared" si="82"/>
        <v>90</v>
      </c>
      <c r="BE536" s="98">
        <f t="shared" si="82"/>
        <v>43</v>
      </c>
      <c r="BF536" s="96">
        <f t="shared" si="82"/>
        <v>0</v>
      </c>
      <c r="BG536" s="96">
        <f t="shared" si="82"/>
        <v>4</v>
      </c>
      <c r="BH536" s="97">
        <f t="shared" si="82"/>
        <v>3</v>
      </c>
      <c r="BI536" s="97">
        <f t="shared" si="82"/>
        <v>15</v>
      </c>
      <c r="BJ536" s="97">
        <f t="shared" si="82"/>
        <v>14</v>
      </c>
      <c r="BK536" s="97">
        <f t="shared" si="82"/>
        <v>46</v>
      </c>
      <c r="BL536" s="97">
        <f t="shared" si="82"/>
        <v>29</v>
      </c>
      <c r="BM536" s="97">
        <f t="shared" si="82"/>
        <v>28</v>
      </c>
      <c r="BN536" s="97">
        <f t="shared" si="82"/>
        <v>36</v>
      </c>
      <c r="BO536" s="98">
        <f t="shared" si="82"/>
        <v>8</v>
      </c>
      <c r="BP536" s="96">
        <f t="shared" si="82"/>
        <v>26</v>
      </c>
      <c r="BQ536" s="97">
        <f t="shared" si="82"/>
        <v>24</v>
      </c>
      <c r="BR536" s="97">
        <f t="shared" si="82"/>
        <v>18</v>
      </c>
      <c r="BS536" s="98">
        <f t="shared" si="82"/>
        <v>37</v>
      </c>
      <c r="BT536" s="96">
        <f t="shared" si="82"/>
        <v>2</v>
      </c>
      <c r="BU536" s="97">
        <f t="shared" si="82"/>
        <v>48</v>
      </c>
      <c r="BV536" s="98">
        <f t="shared" si="82"/>
        <v>12</v>
      </c>
      <c r="BW536" s="96">
        <f t="shared" si="82"/>
        <v>15</v>
      </c>
      <c r="BX536" s="97">
        <f t="shared" si="82"/>
        <v>5</v>
      </c>
      <c r="BY536" s="97">
        <f t="shared" si="82"/>
        <v>8</v>
      </c>
      <c r="BZ536" s="98">
        <f t="shared" si="82"/>
        <v>2</v>
      </c>
    </row>
    <row r="537" spans="1:78" ht="15.5">
      <c r="A537" s="99"/>
      <c r="O537"/>
      <c r="R537" s="100" t="s">
        <v>1475</v>
      </c>
      <c r="S537">
        <f t="shared" ref="S537:X537" si="83">COUNTIF(S3:S535,"&gt;0")</f>
        <v>181</v>
      </c>
      <c r="T537">
        <f t="shared" si="83"/>
        <v>310</v>
      </c>
      <c r="U537">
        <f t="shared" si="83"/>
        <v>101</v>
      </c>
      <c r="V537">
        <f t="shared" si="83"/>
        <v>77</v>
      </c>
      <c r="W537">
        <f t="shared" si="83"/>
        <v>56</v>
      </c>
      <c r="X537">
        <f t="shared" si="83"/>
        <v>21</v>
      </c>
      <c r="AI537"/>
      <c r="BE537"/>
      <c r="BO537"/>
      <c r="BS537"/>
      <c r="BV537"/>
      <c r="BZ537"/>
    </row>
    <row r="538" spans="1:78">
      <c r="A538"/>
      <c r="O538"/>
      <c r="R538"/>
      <c r="X538"/>
      <c r="AA538" s="101">
        <f>AA536/I536</f>
        <v>0.13333333333333333</v>
      </c>
      <c r="AB538" s="101">
        <f>AB536/I536</f>
        <v>0.18431372549019609</v>
      </c>
      <c r="AC538" s="101">
        <f t="shared" ref="AC538:BE538" si="84">AC536/$I536</f>
        <v>3.9215686274509803E-2</v>
      </c>
      <c r="AD538" s="101">
        <f t="shared" si="84"/>
        <v>4.9019607843137254E-2</v>
      </c>
      <c r="AE538" s="101">
        <f t="shared" si="84"/>
        <v>5.8823529411764705E-3</v>
      </c>
      <c r="AF538" s="101">
        <f t="shared" si="84"/>
        <v>8.2352941176470587E-2</v>
      </c>
      <c r="AG538" s="101">
        <f t="shared" si="84"/>
        <v>2.5490196078431372E-2</v>
      </c>
      <c r="AH538" s="101">
        <f t="shared" si="84"/>
        <v>6.2745098039215685E-2</v>
      </c>
      <c r="AI538" s="101">
        <f t="shared" si="84"/>
        <v>9.6078431372549025E-2</v>
      </c>
      <c r="AJ538" s="101">
        <f t="shared" si="84"/>
        <v>6.8627450980392163E-2</v>
      </c>
      <c r="AK538" s="101">
        <f t="shared" si="84"/>
        <v>8.2352941176470587E-2</v>
      </c>
      <c r="AL538" s="101">
        <f t="shared" si="84"/>
        <v>3.9215686274509803E-2</v>
      </c>
      <c r="AM538" s="101">
        <f t="shared" si="84"/>
        <v>9.6078431372549025E-2</v>
      </c>
      <c r="AN538" s="101">
        <f t="shared" si="84"/>
        <v>1.9607843137254902E-2</v>
      </c>
      <c r="AO538" s="101">
        <f t="shared" si="84"/>
        <v>1.3725490196078431E-2</v>
      </c>
      <c r="AP538" s="101">
        <f t="shared" si="84"/>
        <v>3.7254901960784313E-2</v>
      </c>
      <c r="AQ538" s="101">
        <f t="shared" si="84"/>
        <v>8.4313725490196084E-2</v>
      </c>
      <c r="AR538" s="101">
        <f t="shared" si="84"/>
        <v>1.7647058823529412E-2</v>
      </c>
      <c r="AS538" s="101">
        <f t="shared" si="84"/>
        <v>1.9607843137254902E-3</v>
      </c>
      <c r="AT538" s="101">
        <f t="shared" si="84"/>
        <v>7.0588235294117646E-2</v>
      </c>
      <c r="AU538" s="101">
        <f t="shared" si="84"/>
        <v>0.1</v>
      </c>
      <c r="AV538" s="101">
        <f t="shared" si="84"/>
        <v>6.0784313725490195E-2</v>
      </c>
      <c r="AW538" s="101">
        <f t="shared" si="84"/>
        <v>1.5686274509803921E-2</v>
      </c>
      <c r="AX538" s="101">
        <f t="shared" si="84"/>
        <v>5.2941176470588235E-2</v>
      </c>
      <c r="AY538" s="101">
        <f t="shared" si="84"/>
        <v>8.0392156862745104E-2</v>
      </c>
      <c r="AZ538" s="101">
        <f t="shared" si="84"/>
        <v>6.4705882352941183E-2</v>
      </c>
      <c r="BA538" s="101">
        <f t="shared" si="84"/>
        <v>0.16274509803921569</v>
      </c>
      <c r="BB538" s="101">
        <f t="shared" si="84"/>
        <v>0.12352941176470589</v>
      </c>
      <c r="BC538" s="101">
        <f t="shared" si="84"/>
        <v>1.9607843137254902E-3</v>
      </c>
      <c r="BD538" s="101">
        <f t="shared" si="84"/>
        <v>0.17647058823529413</v>
      </c>
      <c r="BE538" s="101">
        <f t="shared" si="84"/>
        <v>8.4313725490196084E-2</v>
      </c>
      <c r="BF538" s="101"/>
      <c r="BG538" s="101">
        <f t="shared" ref="BG538:BZ538" si="85">BG536/$I536</f>
        <v>7.8431372549019607E-3</v>
      </c>
      <c r="BH538" s="101">
        <f t="shared" si="85"/>
        <v>5.8823529411764705E-3</v>
      </c>
      <c r="BI538" s="101">
        <f t="shared" si="85"/>
        <v>2.9411764705882353E-2</v>
      </c>
      <c r="BJ538" s="101">
        <f t="shared" si="85"/>
        <v>2.7450980392156862E-2</v>
      </c>
      <c r="BK538" s="101">
        <f t="shared" si="85"/>
        <v>9.0196078431372548E-2</v>
      </c>
      <c r="BL538" s="101">
        <f t="shared" si="85"/>
        <v>5.6862745098039215E-2</v>
      </c>
      <c r="BM538" s="101">
        <f t="shared" si="85"/>
        <v>5.4901960784313725E-2</v>
      </c>
      <c r="BN538" s="101">
        <f t="shared" si="85"/>
        <v>7.0588235294117646E-2</v>
      </c>
      <c r="BO538" s="101">
        <f t="shared" si="85"/>
        <v>1.5686274509803921E-2</v>
      </c>
      <c r="BP538" s="101">
        <f t="shared" si="85"/>
        <v>5.0980392156862744E-2</v>
      </c>
      <c r="BQ538" s="101">
        <f t="shared" si="85"/>
        <v>4.7058823529411764E-2</v>
      </c>
      <c r="BR538" s="101">
        <f t="shared" si="85"/>
        <v>3.5294117647058823E-2</v>
      </c>
      <c r="BS538" s="101">
        <f t="shared" si="85"/>
        <v>7.2549019607843143E-2</v>
      </c>
      <c r="BT538" s="101">
        <f>BT536/$I536</f>
        <v>3.9215686274509803E-3</v>
      </c>
      <c r="BU538" s="101">
        <f t="shared" si="85"/>
        <v>9.4117647058823528E-2</v>
      </c>
      <c r="BV538" s="101">
        <f t="shared" si="85"/>
        <v>2.3529411764705882E-2</v>
      </c>
      <c r="BW538" s="101">
        <f t="shared" si="85"/>
        <v>2.9411764705882353E-2</v>
      </c>
      <c r="BX538" s="101">
        <f t="shared" si="85"/>
        <v>9.8039215686274508E-3</v>
      </c>
      <c r="BY538" s="101">
        <f t="shared" si="85"/>
        <v>1.5686274509803921E-2</v>
      </c>
      <c r="BZ538" s="101">
        <f t="shared" si="85"/>
        <v>3.9215686274509803E-3</v>
      </c>
    </row>
    <row r="539" spans="1:78">
      <c r="A539"/>
      <c r="O539"/>
      <c r="R539"/>
      <c r="X539"/>
      <c r="AI539"/>
      <c r="BE539"/>
      <c r="BO539"/>
      <c r="BS539"/>
      <c r="BV539"/>
      <c r="BZ539"/>
    </row>
    <row r="540" spans="1:78">
      <c r="A540"/>
      <c r="O540"/>
      <c r="R540"/>
      <c r="X540"/>
      <c r="Z540">
        <v>2022</v>
      </c>
      <c r="AA540">
        <f t="shared" ref="AA540:BZ540" si="86">COUNTIFS(AA3:AA535,"=X",$K$3:$K$535,"&gt;01/01/2022")</f>
        <v>8</v>
      </c>
      <c r="AB540">
        <f t="shared" si="86"/>
        <v>10</v>
      </c>
      <c r="AC540">
        <f t="shared" si="86"/>
        <v>2</v>
      </c>
      <c r="AD540">
        <f t="shared" si="86"/>
        <v>2</v>
      </c>
      <c r="AE540">
        <f t="shared" si="86"/>
        <v>0</v>
      </c>
      <c r="AF540">
        <f t="shared" si="86"/>
        <v>10</v>
      </c>
      <c r="AG540">
        <f t="shared" si="86"/>
        <v>0</v>
      </c>
      <c r="AH540">
        <f t="shared" si="86"/>
        <v>6</v>
      </c>
      <c r="AI540">
        <f t="shared" si="86"/>
        <v>6</v>
      </c>
      <c r="AJ540">
        <f t="shared" si="86"/>
        <v>2</v>
      </c>
      <c r="AK540">
        <f t="shared" si="86"/>
        <v>5</v>
      </c>
      <c r="AL540">
        <f t="shared" si="86"/>
        <v>3</v>
      </c>
      <c r="AM540">
        <f t="shared" si="86"/>
        <v>8</v>
      </c>
      <c r="AN540">
        <f t="shared" si="86"/>
        <v>1</v>
      </c>
      <c r="AO540">
        <f t="shared" si="86"/>
        <v>0</v>
      </c>
      <c r="AP540">
        <f t="shared" si="86"/>
        <v>0</v>
      </c>
      <c r="AQ540">
        <f t="shared" si="86"/>
        <v>4</v>
      </c>
      <c r="AR540">
        <f t="shared" si="86"/>
        <v>0</v>
      </c>
      <c r="AS540">
        <f t="shared" si="86"/>
        <v>0</v>
      </c>
      <c r="AT540">
        <f t="shared" si="86"/>
        <v>4</v>
      </c>
      <c r="AU540">
        <f t="shared" si="86"/>
        <v>3</v>
      </c>
      <c r="AV540">
        <f t="shared" si="86"/>
        <v>2</v>
      </c>
      <c r="AW540">
        <f t="shared" si="86"/>
        <v>0</v>
      </c>
      <c r="AX540">
        <f t="shared" si="86"/>
        <v>0</v>
      </c>
      <c r="AY540">
        <f t="shared" si="86"/>
        <v>4</v>
      </c>
      <c r="AZ540">
        <f t="shared" si="86"/>
        <v>6</v>
      </c>
      <c r="BA540">
        <f t="shared" si="86"/>
        <v>8</v>
      </c>
      <c r="BB540">
        <f t="shared" si="86"/>
        <v>4</v>
      </c>
      <c r="BC540">
        <f t="shared" si="86"/>
        <v>0</v>
      </c>
      <c r="BD540">
        <f t="shared" si="86"/>
        <v>13</v>
      </c>
      <c r="BE540">
        <f t="shared" si="86"/>
        <v>0</v>
      </c>
      <c r="BF540">
        <f t="shared" si="86"/>
        <v>0</v>
      </c>
      <c r="BG540">
        <f t="shared" si="86"/>
        <v>0</v>
      </c>
      <c r="BH540">
        <f t="shared" si="86"/>
        <v>1</v>
      </c>
      <c r="BI540">
        <f t="shared" si="86"/>
        <v>2</v>
      </c>
      <c r="BJ540">
        <f t="shared" si="86"/>
        <v>2</v>
      </c>
      <c r="BK540">
        <f t="shared" si="86"/>
        <v>5</v>
      </c>
      <c r="BL540">
        <f t="shared" si="86"/>
        <v>5</v>
      </c>
      <c r="BM540">
        <f t="shared" si="86"/>
        <v>6</v>
      </c>
      <c r="BN540">
        <f t="shared" si="86"/>
        <v>5</v>
      </c>
      <c r="BO540">
        <f t="shared" si="86"/>
        <v>2</v>
      </c>
      <c r="BP540">
        <f t="shared" si="86"/>
        <v>2</v>
      </c>
      <c r="BQ540">
        <f t="shared" si="86"/>
        <v>2</v>
      </c>
      <c r="BR540">
        <f t="shared" si="86"/>
        <v>7</v>
      </c>
      <c r="BS540">
        <f t="shared" si="86"/>
        <v>7</v>
      </c>
      <c r="BT540">
        <f t="shared" si="86"/>
        <v>1</v>
      </c>
      <c r="BU540">
        <f t="shared" si="86"/>
        <v>3</v>
      </c>
      <c r="BV540">
        <f t="shared" si="86"/>
        <v>0</v>
      </c>
      <c r="BW540">
        <f t="shared" si="86"/>
        <v>0</v>
      </c>
      <c r="BX540">
        <f t="shared" si="86"/>
        <v>0</v>
      </c>
      <c r="BY540">
        <f t="shared" si="86"/>
        <v>0</v>
      </c>
      <c r="BZ540">
        <f t="shared" si="86"/>
        <v>0</v>
      </c>
    </row>
    <row r="541" spans="1:78">
      <c r="A541"/>
      <c r="O541"/>
      <c r="R541"/>
      <c r="X541"/>
      <c r="AI541"/>
      <c r="BE541"/>
      <c r="BO541"/>
      <c r="BS541"/>
      <c r="BV541"/>
      <c r="BZ541"/>
    </row>
    <row r="542" spans="1:78">
      <c r="A542"/>
      <c r="O542"/>
      <c r="R542"/>
      <c r="X542"/>
      <c r="AI542"/>
      <c r="BE542"/>
      <c r="BO542"/>
      <c r="BS542"/>
      <c r="BV542"/>
      <c r="BZ542"/>
    </row>
    <row r="543" spans="1:78">
      <c r="A543"/>
      <c r="O543"/>
      <c r="R543"/>
      <c r="X543"/>
      <c r="AI543"/>
      <c r="BE543"/>
      <c r="BO543"/>
      <c r="BS543"/>
      <c r="BV543"/>
      <c r="BZ543"/>
    </row>
    <row r="544" spans="1:78">
      <c r="A544"/>
      <c r="O544"/>
      <c r="R544"/>
      <c r="X544"/>
      <c r="AI544"/>
      <c r="BE544"/>
      <c r="BO544"/>
      <c r="BS544"/>
      <c r="BV544"/>
      <c r="BZ544"/>
    </row>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row r="1614" customFormat="1"/>
    <row r="1615" customFormat="1"/>
    <row r="1616" customFormat="1"/>
    <row r="1617" customFormat="1"/>
    <row r="1618" customFormat="1"/>
    <row r="1619" customFormat="1"/>
    <row r="1620" customFormat="1"/>
    <row r="1621" customFormat="1"/>
    <row r="1622" customFormat="1"/>
    <row r="1623" customFormat="1"/>
    <row r="1624" customFormat="1"/>
    <row r="1625" customFormat="1"/>
    <row r="1626" customFormat="1"/>
    <row r="1627" customFormat="1"/>
    <row r="1628" customFormat="1"/>
    <row r="1629" customFormat="1"/>
    <row r="1630" customFormat="1"/>
    <row r="1631" customFormat="1"/>
    <row r="1632" customFormat="1"/>
    <row r="1633" customFormat="1"/>
    <row r="1634" customFormat="1"/>
    <row r="1635" customFormat="1"/>
    <row r="1636" customFormat="1"/>
    <row r="1637" customFormat="1"/>
    <row r="1638" customFormat="1"/>
    <row r="1639" customFormat="1"/>
    <row r="1640" customFormat="1"/>
    <row r="1641" customFormat="1"/>
    <row r="1642" customFormat="1"/>
    <row r="1643" customFormat="1"/>
    <row r="1644" customFormat="1"/>
    <row r="1645" customFormat="1"/>
    <row r="1646" customFormat="1"/>
    <row r="1647" customFormat="1"/>
    <row r="1648" customFormat="1"/>
    <row r="1649" customFormat="1"/>
    <row r="1650" customFormat="1"/>
    <row r="1651" customFormat="1"/>
    <row r="1652" customFormat="1"/>
    <row r="1653" customFormat="1"/>
    <row r="1654" customFormat="1"/>
    <row r="1655" customFormat="1"/>
    <row r="1656" customFormat="1"/>
    <row r="1657" customFormat="1"/>
    <row r="1658" customFormat="1"/>
    <row r="1659" customFormat="1"/>
    <row r="1660" customFormat="1"/>
    <row r="1661" customFormat="1"/>
    <row r="1662" customFormat="1"/>
    <row r="1663" customFormat="1"/>
    <row r="1664" customFormat="1"/>
    <row r="1665" customFormat="1"/>
    <row r="1666" customFormat="1"/>
    <row r="1667" customFormat="1"/>
    <row r="1668" customFormat="1"/>
    <row r="1669" customFormat="1"/>
    <row r="1670" customFormat="1"/>
    <row r="1671" customFormat="1"/>
    <row r="1672" customFormat="1"/>
    <row r="1673" customFormat="1"/>
    <row r="1674" customFormat="1"/>
    <row r="1675" customFormat="1"/>
    <row r="1676" customFormat="1"/>
    <row r="1677" customFormat="1"/>
    <row r="1678" customFormat="1"/>
    <row r="1679" customFormat="1"/>
    <row r="1680" customFormat="1"/>
    <row r="1681" customFormat="1"/>
    <row r="1682" customFormat="1"/>
    <row r="1683" customFormat="1"/>
    <row r="1684" customFormat="1"/>
    <row r="1685" customFormat="1"/>
    <row r="1686" customFormat="1"/>
    <row r="1687" customFormat="1"/>
    <row r="1688" customFormat="1"/>
    <row r="1689" customFormat="1"/>
    <row r="1690" customFormat="1"/>
    <row r="1691" customFormat="1"/>
    <row r="1692" customFormat="1"/>
    <row r="1693" customFormat="1"/>
    <row r="1694" customFormat="1"/>
    <row r="1695" customFormat="1"/>
    <row r="1696" customFormat="1"/>
    <row r="1697" customFormat="1"/>
    <row r="1698" customFormat="1"/>
    <row r="1699" customFormat="1"/>
    <row r="1700" customFormat="1"/>
    <row r="1701" customFormat="1"/>
    <row r="1702" customFormat="1"/>
    <row r="1703" customFormat="1"/>
    <row r="1704" customFormat="1"/>
    <row r="1705" customFormat="1"/>
    <row r="1706" customFormat="1"/>
    <row r="1707" customFormat="1"/>
    <row r="1708" customFormat="1"/>
    <row r="1709" customFormat="1"/>
    <row r="1710" customFormat="1"/>
    <row r="1711" customFormat="1"/>
    <row r="1712" customFormat="1"/>
    <row r="1713" customFormat="1"/>
    <row r="1714" customFormat="1"/>
    <row r="1715" customFormat="1"/>
    <row r="1716" customFormat="1"/>
    <row r="1717" customFormat="1"/>
    <row r="1718" customFormat="1"/>
    <row r="1719" customFormat="1"/>
    <row r="1720" customFormat="1"/>
    <row r="1721" customFormat="1"/>
    <row r="1722" customFormat="1"/>
    <row r="1723" customFormat="1"/>
    <row r="1724" customFormat="1"/>
    <row r="1725" customFormat="1"/>
    <row r="1726" customFormat="1"/>
    <row r="1727" customFormat="1"/>
    <row r="1728" customFormat="1"/>
    <row r="1729" customFormat="1"/>
    <row r="1730" customFormat="1"/>
    <row r="1731" customFormat="1"/>
    <row r="1732" customFormat="1"/>
    <row r="1733" customFormat="1"/>
    <row r="1734" customFormat="1"/>
    <row r="1735" customFormat="1"/>
    <row r="1736" customFormat="1"/>
    <row r="1737" customFormat="1"/>
    <row r="1738" customFormat="1"/>
    <row r="1739" customFormat="1"/>
    <row r="1740" customFormat="1"/>
    <row r="1741" customFormat="1"/>
    <row r="1742" customFormat="1"/>
    <row r="1743" customFormat="1"/>
    <row r="1744" customFormat="1"/>
    <row r="1745" customFormat="1"/>
    <row r="1746" customFormat="1"/>
    <row r="1747" customFormat="1"/>
    <row r="1748" customFormat="1"/>
    <row r="1749" customFormat="1"/>
    <row r="1750" customFormat="1"/>
    <row r="1751" customFormat="1"/>
    <row r="1752" customFormat="1"/>
    <row r="1753" customFormat="1"/>
    <row r="1754" customFormat="1"/>
    <row r="1755" customFormat="1"/>
    <row r="1756" customFormat="1"/>
    <row r="1757" customFormat="1"/>
    <row r="1758" customFormat="1"/>
    <row r="1759" customFormat="1"/>
    <row r="1760" customFormat="1"/>
    <row r="1761" customFormat="1"/>
    <row r="1762" customFormat="1"/>
    <row r="1763" customFormat="1"/>
    <row r="1764" customFormat="1"/>
    <row r="1765" customFormat="1"/>
    <row r="1766" customFormat="1"/>
    <row r="1767" customFormat="1"/>
    <row r="1768" customFormat="1"/>
    <row r="1769" customFormat="1"/>
    <row r="1770" customFormat="1"/>
    <row r="1771" customFormat="1"/>
    <row r="1772" customFormat="1"/>
    <row r="1773" customFormat="1"/>
    <row r="1774" customFormat="1"/>
    <row r="1775" customFormat="1"/>
    <row r="1776" customFormat="1"/>
    <row r="1777" customFormat="1"/>
    <row r="1778" customFormat="1"/>
    <row r="1779" customFormat="1"/>
    <row r="1780" customFormat="1"/>
    <row r="1781" customFormat="1"/>
    <row r="1782" customFormat="1"/>
    <row r="1783" customFormat="1"/>
    <row r="1784" customFormat="1"/>
    <row r="1785" customFormat="1"/>
    <row r="1786" customFormat="1"/>
    <row r="1787" customFormat="1"/>
    <row r="1788" customFormat="1"/>
    <row r="1789" customFormat="1"/>
    <row r="1790" customFormat="1"/>
    <row r="1791" customFormat="1"/>
    <row r="1792" customFormat="1"/>
    <row r="1793" customFormat="1"/>
    <row r="1794" customFormat="1"/>
    <row r="1795" customFormat="1"/>
    <row r="1796" customFormat="1"/>
    <row r="1797" customFormat="1"/>
    <row r="1798" customFormat="1"/>
    <row r="1799" customFormat="1"/>
    <row r="1800" customFormat="1"/>
    <row r="1801" customFormat="1"/>
    <row r="1802" customFormat="1"/>
    <row r="1803" customFormat="1"/>
    <row r="1804" customFormat="1"/>
    <row r="1805" customFormat="1"/>
    <row r="1806" customFormat="1"/>
    <row r="1807" customFormat="1"/>
    <row r="1808" customFormat="1"/>
    <row r="1809" customFormat="1"/>
    <row r="1810" customFormat="1"/>
    <row r="1811" customFormat="1"/>
    <row r="1812" customFormat="1"/>
    <row r="1813" customFormat="1"/>
    <row r="1814" customFormat="1"/>
    <row r="1815" customFormat="1"/>
    <row r="1816" customFormat="1"/>
    <row r="1817" customFormat="1"/>
    <row r="1818" customFormat="1"/>
    <row r="1819" customFormat="1"/>
    <row r="1820" customFormat="1"/>
    <row r="1821" customFormat="1"/>
    <row r="1822" customFormat="1"/>
    <row r="1823" customFormat="1"/>
    <row r="1824" customFormat="1"/>
    <row r="1825" customFormat="1"/>
    <row r="1826" customFormat="1"/>
    <row r="1827" customFormat="1"/>
    <row r="1828" customFormat="1"/>
    <row r="1829" customFormat="1"/>
    <row r="1830" customFormat="1"/>
    <row r="1831" customFormat="1"/>
    <row r="1832" customFormat="1"/>
    <row r="1833" customFormat="1"/>
    <row r="1834" customFormat="1"/>
    <row r="1835" customFormat="1"/>
    <row r="1836" customFormat="1"/>
    <row r="1837" customFormat="1"/>
    <row r="1838" customFormat="1"/>
    <row r="1839" customFormat="1"/>
    <row r="1840" customFormat="1"/>
    <row r="1841" customFormat="1"/>
    <row r="1842" customFormat="1"/>
    <row r="1843" customFormat="1"/>
    <row r="1844" customFormat="1"/>
    <row r="1845" customFormat="1"/>
    <row r="1846" customFormat="1"/>
    <row r="1847" customFormat="1"/>
    <row r="1848" customFormat="1"/>
    <row r="1849" customFormat="1"/>
    <row r="1850" customFormat="1"/>
    <row r="1851" customFormat="1"/>
    <row r="1852" customFormat="1"/>
    <row r="1853" customFormat="1"/>
    <row r="1854" customFormat="1"/>
    <row r="1855" customFormat="1"/>
    <row r="1856" customFormat="1"/>
    <row r="1857" customFormat="1"/>
    <row r="1858" customFormat="1"/>
    <row r="1859" customFormat="1"/>
    <row r="1860" customFormat="1"/>
    <row r="1861" customFormat="1"/>
    <row r="1862" customFormat="1"/>
    <row r="1863" customFormat="1"/>
    <row r="1864" customFormat="1"/>
    <row r="1865" customFormat="1"/>
    <row r="1866" customFormat="1"/>
    <row r="1867" customFormat="1"/>
    <row r="1868" customFormat="1"/>
    <row r="1869" customFormat="1"/>
    <row r="1870" customFormat="1"/>
    <row r="1871" customFormat="1"/>
    <row r="1872" customFormat="1"/>
    <row r="1873" customFormat="1"/>
    <row r="1874" customFormat="1"/>
    <row r="1875" customFormat="1"/>
    <row r="1876" customFormat="1"/>
    <row r="1877" customFormat="1"/>
    <row r="1878" customFormat="1"/>
    <row r="1879" customFormat="1"/>
    <row r="1880" customFormat="1"/>
    <row r="1881" customFormat="1"/>
    <row r="1882" customFormat="1"/>
    <row r="1883" customFormat="1"/>
    <row r="1884" customFormat="1"/>
    <row r="1885" customFormat="1"/>
    <row r="1886" customFormat="1"/>
    <row r="1887" customFormat="1"/>
    <row r="1888" customFormat="1"/>
    <row r="1889" customFormat="1"/>
    <row r="1890" customFormat="1"/>
    <row r="1891" customFormat="1"/>
    <row r="1892" customFormat="1"/>
    <row r="1893" customFormat="1"/>
    <row r="1894" customFormat="1"/>
    <row r="1895" customFormat="1"/>
    <row r="1896" customFormat="1"/>
    <row r="1897" customFormat="1"/>
    <row r="1898" customFormat="1"/>
    <row r="1899" customFormat="1"/>
    <row r="1900" customFormat="1"/>
    <row r="1901" customFormat="1"/>
    <row r="1902" customFormat="1"/>
    <row r="1903" customFormat="1"/>
    <row r="1904" customFormat="1"/>
    <row r="1905" customFormat="1"/>
    <row r="1906" customFormat="1"/>
    <row r="1907" customFormat="1"/>
    <row r="1908" customFormat="1"/>
    <row r="1909" customFormat="1"/>
    <row r="1910" customFormat="1"/>
    <row r="1911" customFormat="1"/>
    <row r="1912" customFormat="1"/>
    <row r="1913" customFormat="1"/>
    <row r="1914" customFormat="1"/>
    <row r="1915" customFormat="1"/>
    <row r="1916" customFormat="1"/>
    <row r="1917" customFormat="1"/>
    <row r="1918" customFormat="1"/>
    <row r="1919" customFormat="1"/>
    <row r="1920" customFormat="1"/>
    <row r="1921" customFormat="1"/>
    <row r="1922" customFormat="1"/>
    <row r="1923" customFormat="1"/>
    <row r="1924" customFormat="1"/>
    <row r="1925" customFormat="1"/>
    <row r="1926" customFormat="1"/>
    <row r="1927" customFormat="1"/>
    <row r="1928" customFormat="1"/>
    <row r="1929" customFormat="1"/>
    <row r="1930" customFormat="1"/>
    <row r="1931" customFormat="1"/>
    <row r="1932" customFormat="1"/>
    <row r="1933" customFormat="1"/>
    <row r="1934" customFormat="1"/>
    <row r="1935" customFormat="1"/>
    <row r="1936" customFormat="1"/>
    <row r="1937" customFormat="1"/>
    <row r="1938" customFormat="1"/>
    <row r="1939" customFormat="1"/>
    <row r="1940" customFormat="1"/>
    <row r="1941" customFormat="1"/>
    <row r="1942" customFormat="1"/>
    <row r="1943" customFormat="1"/>
    <row r="1944" customFormat="1"/>
    <row r="1945" customFormat="1"/>
    <row r="1946" customFormat="1"/>
    <row r="1947" customFormat="1"/>
    <row r="1948" customFormat="1"/>
    <row r="1949" customFormat="1"/>
    <row r="1950" customFormat="1"/>
    <row r="1951" customFormat="1"/>
    <row r="1952" customFormat="1"/>
    <row r="1953" customFormat="1"/>
    <row r="1954" customFormat="1"/>
    <row r="1955" customFormat="1"/>
    <row r="1956" customFormat="1"/>
    <row r="1957" customFormat="1"/>
    <row r="1958" customFormat="1"/>
    <row r="1959" customFormat="1"/>
    <row r="1960" customFormat="1"/>
    <row r="1961" customFormat="1"/>
    <row r="1962" customFormat="1"/>
    <row r="1963" customFormat="1"/>
    <row r="1964" customFormat="1"/>
    <row r="1965" customFormat="1"/>
    <row r="1966" customFormat="1"/>
    <row r="1967" customFormat="1"/>
    <row r="1968" customFormat="1"/>
    <row r="1969" customFormat="1"/>
    <row r="1970" customFormat="1"/>
    <row r="1971" customFormat="1"/>
    <row r="1972" customFormat="1"/>
    <row r="1973" customFormat="1"/>
    <row r="1974" customFormat="1"/>
    <row r="1975" customFormat="1"/>
    <row r="1976" customFormat="1"/>
    <row r="1977" customFormat="1"/>
    <row r="1978" customFormat="1"/>
    <row r="1979" customFormat="1"/>
    <row r="1980" customFormat="1"/>
    <row r="1981" customFormat="1"/>
    <row r="1982" customFormat="1"/>
    <row r="1983" customFormat="1"/>
    <row r="1984" customFormat="1"/>
    <row r="1985" customFormat="1"/>
    <row r="1986" customFormat="1"/>
    <row r="1987" customFormat="1"/>
    <row r="1988" customFormat="1"/>
    <row r="1989" customFormat="1"/>
    <row r="1990" customFormat="1"/>
    <row r="1991" customFormat="1"/>
    <row r="1992" customFormat="1"/>
    <row r="1993" customFormat="1"/>
    <row r="1994" customFormat="1"/>
    <row r="1995" customFormat="1"/>
    <row r="1996" customFormat="1"/>
    <row r="1997" customFormat="1"/>
    <row r="1998" customFormat="1"/>
    <row r="1999" customFormat="1"/>
    <row r="2000" customFormat="1"/>
    <row r="2001" customFormat="1"/>
    <row r="2002" customFormat="1"/>
    <row r="2003" customFormat="1"/>
    <row r="2004" customFormat="1"/>
    <row r="2005" customFormat="1"/>
    <row r="2006" customFormat="1"/>
    <row r="2007" customFormat="1"/>
    <row r="2008" customFormat="1"/>
    <row r="2009" customFormat="1"/>
    <row r="2010" customFormat="1"/>
    <row r="2011" customFormat="1"/>
    <row r="2012" customFormat="1"/>
    <row r="2013" customFormat="1"/>
    <row r="2014" customFormat="1"/>
    <row r="2015" customFormat="1"/>
    <row r="2016" customFormat="1"/>
    <row r="2017" customFormat="1"/>
    <row r="2018" customFormat="1"/>
    <row r="2019" customFormat="1"/>
    <row r="2020" customFormat="1"/>
    <row r="2021" customFormat="1"/>
    <row r="2022" customFormat="1"/>
    <row r="2023" customFormat="1"/>
    <row r="2024" customFormat="1"/>
    <row r="2025" customFormat="1"/>
    <row r="2026" customFormat="1"/>
    <row r="2027" customFormat="1"/>
    <row r="2028" customFormat="1"/>
    <row r="2029" customFormat="1"/>
    <row r="2030" customFormat="1"/>
    <row r="2031" customFormat="1"/>
    <row r="2032" customFormat="1"/>
    <row r="2033" customFormat="1"/>
    <row r="2034" customFormat="1"/>
    <row r="2035" customFormat="1"/>
    <row r="2036" customFormat="1"/>
    <row r="2037" customFormat="1"/>
    <row r="2038" customFormat="1"/>
    <row r="2039" customFormat="1"/>
    <row r="2040" customFormat="1"/>
    <row r="2041" customFormat="1"/>
    <row r="2042" customFormat="1"/>
    <row r="2043" customFormat="1"/>
    <row r="2044" customFormat="1"/>
    <row r="2045" customFormat="1"/>
    <row r="2046" customFormat="1"/>
    <row r="2047" customFormat="1"/>
    <row r="2048" customFormat="1"/>
    <row r="2049" customFormat="1"/>
    <row r="2050" customFormat="1"/>
    <row r="2051" customFormat="1"/>
    <row r="2052" customFormat="1"/>
    <row r="2053" customFormat="1"/>
    <row r="2054" customFormat="1"/>
    <row r="2055" customFormat="1"/>
    <row r="2056" customFormat="1"/>
    <row r="2057" customFormat="1"/>
    <row r="2058" customFormat="1"/>
    <row r="2059" customFormat="1"/>
    <row r="2060" customFormat="1"/>
    <row r="2061" customFormat="1"/>
    <row r="2062" customFormat="1"/>
    <row r="2063" customFormat="1"/>
    <row r="2064" customFormat="1"/>
    <row r="2065" customFormat="1"/>
    <row r="2066" customFormat="1"/>
    <row r="2067" customFormat="1"/>
    <row r="2068" customFormat="1"/>
    <row r="2069" customFormat="1"/>
    <row r="2070" customFormat="1"/>
    <row r="2071" customFormat="1"/>
    <row r="2072" customFormat="1"/>
    <row r="2073" customFormat="1"/>
    <row r="2074" customFormat="1"/>
    <row r="2075" customFormat="1"/>
    <row r="2076" customFormat="1"/>
    <row r="2077" customFormat="1"/>
    <row r="2078" customFormat="1"/>
    <row r="2079" customFormat="1"/>
    <row r="2080" customFormat="1"/>
    <row r="2081" customFormat="1"/>
    <row r="2082" customFormat="1"/>
    <row r="2083" customFormat="1"/>
    <row r="2084" customFormat="1"/>
    <row r="2085" customFormat="1"/>
    <row r="2086" customFormat="1"/>
    <row r="2087" customFormat="1"/>
    <row r="2088" customFormat="1"/>
    <row r="2089" customFormat="1"/>
    <row r="2090" customFormat="1"/>
    <row r="2091" customFormat="1"/>
    <row r="2092" customFormat="1"/>
    <row r="2093" customFormat="1"/>
    <row r="2094" customFormat="1"/>
    <row r="2095" customFormat="1"/>
    <row r="2096" customFormat="1"/>
    <row r="2097" customFormat="1"/>
    <row r="2098" customFormat="1"/>
    <row r="2099" customFormat="1"/>
    <row r="2100" customFormat="1"/>
    <row r="2101" customFormat="1"/>
    <row r="2102" customFormat="1"/>
    <row r="2103" customFormat="1"/>
    <row r="2104" customFormat="1"/>
    <row r="2105" customFormat="1"/>
    <row r="2106" customFormat="1"/>
    <row r="2107" customFormat="1"/>
    <row r="2108" customFormat="1"/>
    <row r="2109" customFormat="1"/>
    <row r="2110" customFormat="1"/>
    <row r="2111" customFormat="1"/>
    <row r="2112" customFormat="1"/>
    <row r="2113" customFormat="1"/>
    <row r="2114" customFormat="1"/>
    <row r="2115" customFormat="1"/>
    <row r="2116" customFormat="1"/>
    <row r="2117" customFormat="1"/>
    <row r="2118" customFormat="1"/>
    <row r="2119" customFormat="1"/>
    <row r="2120" customFormat="1"/>
    <row r="2121" customFormat="1"/>
    <row r="2122" customFormat="1"/>
    <row r="2123" customFormat="1"/>
    <row r="2124" customFormat="1"/>
    <row r="2125" customFormat="1"/>
    <row r="2126" customFormat="1"/>
    <row r="2127" customFormat="1"/>
    <row r="2128" customFormat="1"/>
    <row r="2129" customFormat="1"/>
    <row r="2130" customFormat="1"/>
    <row r="2131" customFormat="1"/>
    <row r="2132" customFormat="1"/>
    <row r="2133" customFormat="1"/>
    <row r="2134" customFormat="1"/>
    <row r="2135" customFormat="1"/>
    <row r="2136" customFormat="1"/>
    <row r="2137" customFormat="1"/>
    <row r="2138" customFormat="1"/>
    <row r="2139" customFormat="1"/>
    <row r="2140" customFormat="1"/>
    <row r="2141" customFormat="1"/>
    <row r="2142" customFormat="1"/>
    <row r="2143" customFormat="1"/>
    <row r="2144" customFormat="1"/>
    <row r="2145" customFormat="1"/>
    <row r="2146" customFormat="1"/>
    <row r="2147" customFormat="1"/>
    <row r="2148" customFormat="1"/>
    <row r="2149" customFormat="1"/>
    <row r="2150" customFormat="1"/>
    <row r="2151" customFormat="1"/>
    <row r="2152" customFormat="1"/>
    <row r="2153" customFormat="1"/>
    <row r="2154" customFormat="1"/>
    <row r="2155" customFormat="1"/>
    <row r="2156" customFormat="1"/>
    <row r="2157" customFormat="1"/>
    <row r="2158" customFormat="1"/>
    <row r="2159" customFormat="1"/>
    <row r="2160" customFormat="1"/>
    <row r="2161" customFormat="1"/>
    <row r="2162" customFormat="1"/>
    <row r="2163" customFormat="1"/>
    <row r="2164" customFormat="1"/>
    <row r="2165" customFormat="1"/>
    <row r="2166" customFormat="1"/>
    <row r="2167" customFormat="1"/>
    <row r="2168" customFormat="1"/>
    <row r="2169" customFormat="1"/>
    <row r="2170" customFormat="1"/>
    <row r="2171" customFormat="1"/>
    <row r="2172" customFormat="1"/>
    <row r="2173" customFormat="1"/>
    <row r="2174" customFormat="1"/>
    <row r="2175" customFormat="1"/>
    <row r="2176" customFormat="1"/>
    <row r="2177" customFormat="1"/>
    <row r="2178" customFormat="1"/>
    <row r="2179" customFormat="1"/>
    <row r="2180" customFormat="1"/>
    <row r="2181" customFormat="1"/>
    <row r="2182" customFormat="1"/>
    <row r="2183" customFormat="1"/>
    <row r="2184" customFormat="1"/>
    <row r="2185" customFormat="1"/>
    <row r="2186" customFormat="1"/>
    <row r="2187" customFormat="1"/>
    <row r="2188" customFormat="1"/>
    <row r="2189" customFormat="1"/>
    <row r="2190" customFormat="1"/>
    <row r="2191" customFormat="1"/>
    <row r="2192" customFormat="1"/>
    <row r="2193" customFormat="1"/>
    <row r="2194" customFormat="1"/>
    <row r="2195" customFormat="1"/>
    <row r="2196" customFormat="1"/>
    <row r="2197" customFormat="1"/>
    <row r="2198" customFormat="1"/>
    <row r="2199" customFormat="1"/>
    <row r="2200" customFormat="1"/>
    <row r="2201" customFormat="1"/>
    <row r="2202" customFormat="1"/>
    <row r="2203" customFormat="1"/>
    <row r="2204" customFormat="1"/>
    <row r="2205" customFormat="1"/>
    <row r="2206" customFormat="1"/>
    <row r="2207" customFormat="1"/>
    <row r="2208" customFormat="1"/>
    <row r="2209" customFormat="1"/>
    <row r="2210" customFormat="1"/>
    <row r="2211" customFormat="1"/>
    <row r="2212" customFormat="1"/>
    <row r="2213" customFormat="1"/>
    <row r="2214" customFormat="1"/>
    <row r="2215" customFormat="1"/>
    <row r="2216" customFormat="1"/>
    <row r="2217" customFormat="1"/>
    <row r="2218" customFormat="1"/>
    <row r="2219" customFormat="1"/>
    <row r="2220" customFormat="1"/>
    <row r="2221" customFormat="1"/>
    <row r="2222" customFormat="1"/>
    <row r="2223" customFormat="1"/>
    <row r="2224" customFormat="1"/>
    <row r="2225" customFormat="1"/>
    <row r="2226" customFormat="1"/>
    <row r="2227" customFormat="1"/>
    <row r="2228" customFormat="1"/>
    <row r="2229" customFormat="1"/>
    <row r="2230" customFormat="1"/>
    <row r="2231" customFormat="1"/>
    <row r="2232" customFormat="1"/>
    <row r="2233" customFormat="1"/>
    <row r="2234" customFormat="1"/>
    <row r="2235" customFormat="1"/>
    <row r="2236" customFormat="1"/>
    <row r="2237" customFormat="1"/>
    <row r="2238" customFormat="1"/>
    <row r="2239" customFormat="1"/>
    <row r="2240" customFormat="1"/>
    <row r="2241" customFormat="1"/>
    <row r="2242" customFormat="1"/>
    <row r="2243" customFormat="1"/>
    <row r="2244" customFormat="1"/>
    <row r="2245" customFormat="1"/>
    <row r="2246" customFormat="1"/>
    <row r="2247" customFormat="1"/>
    <row r="2248" customFormat="1"/>
    <row r="2249" customFormat="1"/>
    <row r="2250" customFormat="1"/>
    <row r="2251" customFormat="1"/>
    <row r="2252" customFormat="1"/>
    <row r="2253" customFormat="1"/>
    <row r="2254" customFormat="1"/>
    <row r="2255" customFormat="1"/>
    <row r="2256" customFormat="1"/>
    <row r="2257" customFormat="1"/>
    <row r="2258" customFormat="1"/>
    <row r="2259" customFormat="1"/>
    <row r="2260" customFormat="1"/>
    <row r="2261" customFormat="1"/>
    <row r="2262" customFormat="1"/>
    <row r="2263" customFormat="1"/>
    <row r="2264" customFormat="1"/>
    <row r="2265" customFormat="1"/>
    <row r="2266" customFormat="1"/>
    <row r="2267" customFormat="1"/>
    <row r="2268" customFormat="1"/>
    <row r="2269" customFormat="1"/>
    <row r="2270" customFormat="1"/>
    <row r="2271" customFormat="1"/>
    <row r="2272" customFormat="1"/>
    <row r="2273" customFormat="1"/>
    <row r="2274" customFormat="1"/>
    <row r="2275" customFormat="1"/>
    <row r="2276" customFormat="1"/>
    <row r="2277" customFormat="1"/>
    <row r="2278" customFormat="1"/>
    <row r="2279" customFormat="1"/>
    <row r="2280" customFormat="1"/>
    <row r="2281" customFormat="1"/>
    <row r="2282" customFormat="1"/>
    <row r="2283" customFormat="1"/>
    <row r="2284" customFormat="1"/>
    <row r="2285" customFormat="1"/>
    <row r="2286" customFormat="1"/>
    <row r="2287" customFormat="1"/>
    <row r="2288" customFormat="1"/>
    <row r="2289" customFormat="1"/>
    <row r="2290" customFormat="1"/>
    <row r="2291" customFormat="1"/>
    <row r="2292" customFormat="1"/>
    <row r="2293" customFormat="1"/>
    <row r="2294" customFormat="1"/>
    <row r="2295" customFormat="1"/>
    <row r="2296" customFormat="1"/>
    <row r="2297" customFormat="1"/>
    <row r="2298" customFormat="1"/>
    <row r="2299" customFormat="1"/>
    <row r="2300" customFormat="1"/>
    <row r="2301" customFormat="1"/>
    <row r="2302" customFormat="1"/>
    <row r="2303" customFormat="1"/>
    <row r="2304" customFormat="1"/>
    <row r="2305" customFormat="1"/>
    <row r="2306" customFormat="1"/>
    <row r="2307" customFormat="1"/>
    <row r="2308" customFormat="1"/>
    <row r="2309" customFormat="1"/>
    <row r="2310" customFormat="1"/>
    <row r="2311" customFormat="1"/>
    <row r="2312" customFormat="1"/>
    <row r="2313" customFormat="1"/>
    <row r="2314" customFormat="1"/>
    <row r="2315" customFormat="1"/>
    <row r="2316" customFormat="1"/>
    <row r="2317" customFormat="1"/>
    <row r="2318" customFormat="1"/>
    <row r="2319" customFormat="1"/>
    <row r="2320" customFormat="1"/>
    <row r="2321" customFormat="1"/>
    <row r="2322" customFormat="1"/>
    <row r="2323" customFormat="1"/>
    <row r="2324" customFormat="1"/>
    <row r="2325" customFormat="1"/>
    <row r="2326" customFormat="1"/>
    <row r="2327" customFormat="1"/>
    <row r="2328" customFormat="1"/>
    <row r="2329" customFormat="1"/>
    <row r="2330" customFormat="1"/>
    <row r="2331" customFormat="1"/>
    <row r="2332" customFormat="1"/>
    <row r="2333" customFormat="1"/>
    <row r="2334" customFormat="1"/>
    <row r="2335" customFormat="1"/>
    <row r="2336" customFormat="1"/>
    <row r="2337" customFormat="1"/>
    <row r="2338" customFormat="1"/>
    <row r="2339" customFormat="1"/>
    <row r="2340" customFormat="1"/>
    <row r="2341" customFormat="1"/>
    <row r="2342" customFormat="1"/>
    <row r="2343" customFormat="1"/>
    <row r="2344" customFormat="1"/>
    <row r="2345" customFormat="1"/>
    <row r="2346" customFormat="1"/>
    <row r="2347" customFormat="1"/>
    <row r="2348" customFormat="1"/>
    <row r="2349" customFormat="1"/>
    <row r="2350" customFormat="1"/>
    <row r="2351" customFormat="1"/>
    <row r="2352" customFormat="1"/>
    <row r="2353" customFormat="1"/>
    <row r="2354" customFormat="1"/>
    <row r="2355" customFormat="1"/>
    <row r="2356" customFormat="1"/>
    <row r="2357" customFormat="1"/>
    <row r="2358" customFormat="1"/>
    <row r="2359" customFormat="1"/>
    <row r="2360" customFormat="1"/>
    <row r="2361" customFormat="1"/>
    <row r="2362" customFormat="1"/>
    <row r="2363" customFormat="1"/>
    <row r="2364" customFormat="1"/>
    <row r="2365" customFormat="1"/>
    <row r="2366" customFormat="1"/>
    <row r="2367" customFormat="1"/>
    <row r="2368" customFormat="1"/>
    <row r="2369" customFormat="1"/>
    <row r="2370" customFormat="1"/>
    <row r="2371" customFormat="1"/>
    <row r="2372" customFormat="1"/>
    <row r="2373" customFormat="1"/>
    <row r="2374" customFormat="1"/>
    <row r="2375" customFormat="1"/>
    <row r="2376" customFormat="1"/>
    <row r="2377" customFormat="1"/>
    <row r="2378" customFormat="1"/>
    <row r="2379" customFormat="1"/>
    <row r="2380" customFormat="1"/>
    <row r="2381" customFormat="1"/>
    <row r="2382" customFormat="1"/>
    <row r="2383" customFormat="1"/>
    <row r="2384" customFormat="1"/>
    <row r="2385" customFormat="1"/>
    <row r="2386" customFormat="1"/>
    <row r="2387" customFormat="1"/>
    <row r="2388" customFormat="1"/>
    <row r="2389" customFormat="1"/>
    <row r="2390" customFormat="1"/>
    <row r="2391" customFormat="1"/>
    <row r="2392" customFormat="1"/>
    <row r="2393" customFormat="1"/>
    <row r="2394" customFormat="1"/>
    <row r="2395" customFormat="1"/>
    <row r="2396" customFormat="1"/>
    <row r="2397" customFormat="1"/>
    <row r="2398" customFormat="1"/>
    <row r="2399" customFormat="1"/>
    <row r="2400" customFormat="1"/>
    <row r="2401" customFormat="1"/>
    <row r="2402" customFormat="1"/>
    <row r="2403" customFormat="1"/>
    <row r="2404" customFormat="1"/>
    <row r="2405" customFormat="1"/>
    <row r="2406" customFormat="1"/>
    <row r="2407" customFormat="1"/>
    <row r="2408" customFormat="1"/>
    <row r="2409" customFormat="1"/>
    <row r="2410" customFormat="1"/>
    <row r="2411" customFormat="1"/>
    <row r="2412" customFormat="1"/>
    <row r="2413" customFormat="1"/>
    <row r="2414" customFormat="1"/>
    <row r="2415" customFormat="1"/>
    <row r="2416" customFormat="1"/>
    <row r="2417" customFormat="1"/>
    <row r="2418" customFormat="1"/>
    <row r="2419" customFormat="1"/>
    <row r="2420" customFormat="1"/>
    <row r="2421" customFormat="1"/>
    <row r="2422" customFormat="1"/>
    <row r="2423" customFormat="1"/>
    <row r="2424" customFormat="1"/>
    <row r="2425" customFormat="1"/>
    <row r="2426" customFormat="1"/>
    <row r="2427" customFormat="1"/>
    <row r="2428" customFormat="1"/>
    <row r="2429" customFormat="1"/>
    <row r="2430" customFormat="1"/>
    <row r="2431" customFormat="1"/>
    <row r="2432" customFormat="1"/>
    <row r="2433" customFormat="1"/>
    <row r="2434" customFormat="1"/>
    <row r="2435" customFormat="1"/>
    <row r="2436" customFormat="1"/>
    <row r="2437" customFormat="1"/>
    <row r="2438" customFormat="1"/>
    <row r="2439" customFormat="1"/>
    <row r="2440" customFormat="1"/>
    <row r="2441" customFormat="1"/>
    <row r="2442" customFormat="1"/>
    <row r="2443" customFormat="1"/>
    <row r="2444" customFormat="1"/>
    <row r="2445" customFormat="1"/>
    <row r="2446" customFormat="1"/>
    <row r="2447" customFormat="1"/>
    <row r="2448" customFormat="1"/>
    <row r="2449" customFormat="1"/>
    <row r="2450" customFormat="1"/>
    <row r="2451" customFormat="1"/>
    <row r="2452" customFormat="1"/>
    <row r="2453" customFormat="1"/>
    <row r="2454" customFormat="1"/>
    <row r="2455" customFormat="1"/>
    <row r="2456" customFormat="1"/>
    <row r="2457" customFormat="1"/>
    <row r="2458" customFormat="1"/>
    <row r="2459" customFormat="1"/>
    <row r="2460" customFormat="1"/>
    <row r="2461" customFormat="1"/>
    <row r="2462" customFormat="1"/>
    <row r="2463" customFormat="1"/>
    <row r="2464" customFormat="1"/>
    <row r="2465" customFormat="1"/>
    <row r="2466" customFormat="1"/>
    <row r="2467" customFormat="1"/>
    <row r="2468" customFormat="1"/>
    <row r="2469" customFormat="1"/>
    <row r="2470" customFormat="1"/>
    <row r="2471" customFormat="1"/>
    <row r="2472" customFormat="1"/>
    <row r="2473" customFormat="1"/>
    <row r="2474" customFormat="1"/>
    <row r="2475" customFormat="1"/>
    <row r="2476" customFormat="1"/>
    <row r="2477" customFormat="1"/>
    <row r="2478" customFormat="1"/>
    <row r="2479" customFormat="1"/>
    <row r="2480" customFormat="1"/>
    <row r="2481" customFormat="1"/>
    <row r="2482" customFormat="1"/>
    <row r="2483" customFormat="1"/>
    <row r="2484" customFormat="1"/>
    <row r="2485" customFormat="1"/>
    <row r="2486" customFormat="1"/>
    <row r="2487" customFormat="1"/>
    <row r="2488" customFormat="1"/>
    <row r="2489" customFormat="1"/>
    <row r="2490" customFormat="1"/>
    <row r="2491" customFormat="1"/>
    <row r="2492" customFormat="1"/>
    <row r="2493" customFormat="1"/>
    <row r="2494" customFormat="1"/>
    <row r="2495" customFormat="1"/>
    <row r="2496" customFormat="1"/>
    <row r="2497" customFormat="1"/>
    <row r="2498" customFormat="1"/>
    <row r="2499" customFormat="1"/>
    <row r="2500" customFormat="1"/>
    <row r="2501" customFormat="1"/>
    <row r="2502" customFormat="1"/>
    <row r="2503" customFormat="1"/>
    <row r="2504" customFormat="1"/>
    <row r="2505" customFormat="1"/>
    <row r="2506" customFormat="1"/>
    <row r="2507" customFormat="1"/>
    <row r="2508" customFormat="1"/>
    <row r="2509" customFormat="1"/>
    <row r="2510" customFormat="1"/>
    <row r="2511" customFormat="1"/>
    <row r="2512" customFormat="1"/>
    <row r="2513" customFormat="1"/>
    <row r="2514" customFormat="1"/>
    <row r="2515" customFormat="1"/>
    <row r="2516" customFormat="1"/>
    <row r="2517" customFormat="1"/>
    <row r="2518" customFormat="1"/>
    <row r="2519" customFormat="1"/>
    <row r="2520" customFormat="1"/>
    <row r="2521" customFormat="1"/>
    <row r="2522" customFormat="1"/>
    <row r="2523" customFormat="1"/>
    <row r="2524" customFormat="1"/>
    <row r="2525" customFormat="1"/>
    <row r="2526" customFormat="1"/>
    <row r="2527" customFormat="1"/>
    <row r="2528" customFormat="1"/>
    <row r="2529" customFormat="1"/>
    <row r="2530" customFormat="1"/>
    <row r="2531" customFormat="1"/>
    <row r="2532" customFormat="1"/>
    <row r="2533" customFormat="1"/>
    <row r="2534" customFormat="1"/>
    <row r="2535" customFormat="1"/>
    <row r="2536" customFormat="1"/>
    <row r="2537" customFormat="1"/>
    <row r="2538" customFormat="1"/>
    <row r="2539" customFormat="1"/>
    <row r="2540" customFormat="1"/>
    <row r="2541" customFormat="1"/>
    <row r="2542" customFormat="1"/>
    <row r="2543" customFormat="1"/>
    <row r="2544" customFormat="1"/>
    <row r="2545" customFormat="1"/>
    <row r="2546" customFormat="1"/>
    <row r="2547" customFormat="1"/>
    <row r="2548" customFormat="1"/>
    <row r="2549" customFormat="1"/>
    <row r="2550" customFormat="1"/>
    <row r="2551" customFormat="1"/>
    <row r="2552" customFormat="1"/>
    <row r="2553" customFormat="1"/>
    <row r="2554" customFormat="1"/>
    <row r="2555" customFormat="1"/>
    <row r="2556" customFormat="1"/>
    <row r="2557" customFormat="1"/>
    <row r="2558" customFormat="1"/>
    <row r="2559" customFormat="1"/>
    <row r="2560" customFormat="1"/>
    <row r="2561" customFormat="1"/>
    <row r="2562" customFormat="1"/>
    <row r="2563" customFormat="1"/>
    <row r="2564" customFormat="1"/>
    <row r="2565" customFormat="1"/>
    <row r="2566" customFormat="1"/>
    <row r="2567" customFormat="1"/>
    <row r="2568" customFormat="1"/>
    <row r="2569" customFormat="1"/>
    <row r="2570" customFormat="1"/>
    <row r="2571" customFormat="1"/>
    <row r="2572" customFormat="1"/>
    <row r="2573" customFormat="1"/>
    <row r="2574" customFormat="1"/>
    <row r="2575" customFormat="1"/>
    <row r="2576" customFormat="1"/>
    <row r="2577" customFormat="1"/>
    <row r="2578" customFormat="1"/>
    <row r="2579" customFormat="1"/>
    <row r="2580" customFormat="1"/>
    <row r="2581" customFormat="1"/>
    <row r="2582" customFormat="1"/>
    <row r="2583" customFormat="1"/>
    <row r="2584" customFormat="1"/>
    <row r="2585" customFormat="1"/>
    <row r="2586" customFormat="1"/>
    <row r="2587" customFormat="1"/>
    <row r="2588" customFormat="1"/>
    <row r="2589" customFormat="1"/>
    <row r="2590" customFormat="1"/>
    <row r="2591" customFormat="1"/>
    <row r="2592" customFormat="1"/>
    <row r="2593" customFormat="1"/>
    <row r="2594" customFormat="1"/>
    <row r="2595" customFormat="1"/>
    <row r="2596" customFormat="1"/>
    <row r="2597" customFormat="1"/>
    <row r="2598" customFormat="1"/>
    <row r="2599" customFormat="1"/>
    <row r="2600" customFormat="1"/>
    <row r="2601" customFormat="1"/>
    <row r="2602" customFormat="1"/>
    <row r="2603" customFormat="1"/>
    <row r="2604" customFormat="1"/>
    <row r="2605" customFormat="1"/>
    <row r="2606" customFormat="1"/>
    <row r="2607" customFormat="1"/>
    <row r="2608" customFormat="1"/>
    <row r="2609" customFormat="1"/>
    <row r="2610" customFormat="1"/>
    <row r="2611" customFormat="1"/>
    <row r="2612" customFormat="1"/>
    <row r="2613" customFormat="1"/>
    <row r="2614" customFormat="1"/>
    <row r="2615" customFormat="1"/>
    <row r="2616" customFormat="1"/>
    <row r="2617" customFormat="1"/>
    <row r="2618" customFormat="1"/>
    <row r="2619" customFormat="1"/>
    <row r="2620" customFormat="1"/>
    <row r="2621" customFormat="1"/>
    <row r="2622" customFormat="1"/>
    <row r="2623" customFormat="1"/>
    <row r="2624" customFormat="1"/>
    <row r="2625" customFormat="1"/>
    <row r="2626" customFormat="1"/>
    <row r="2627" customFormat="1"/>
    <row r="2628" customFormat="1"/>
    <row r="2629" customFormat="1"/>
    <row r="2630" customFormat="1"/>
    <row r="2631" customFormat="1"/>
    <row r="2632" customFormat="1"/>
    <row r="2633" customFormat="1"/>
    <row r="2634" customFormat="1"/>
    <row r="2635" customFormat="1"/>
    <row r="2636" customFormat="1"/>
    <row r="2637" customFormat="1"/>
    <row r="2638" customFormat="1"/>
    <row r="2639" customFormat="1"/>
    <row r="2640" customFormat="1"/>
    <row r="2641" customFormat="1"/>
    <row r="2642" customFormat="1"/>
    <row r="2643" customFormat="1"/>
    <row r="2644" customFormat="1"/>
    <row r="2645" customFormat="1"/>
    <row r="2646" customFormat="1"/>
    <row r="2647" customFormat="1"/>
    <row r="2648" customFormat="1"/>
    <row r="2649" customFormat="1"/>
    <row r="2650" customFormat="1"/>
    <row r="2651" customFormat="1"/>
    <row r="2652" customFormat="1"/>
    <row r="2653" customFormat="1"/>
    <row r="2654" customFormat="1"/>
    <row r="2655" customFormat="1"/>
    <row r="2656" customFormat="1"/>
    <row r="2657" customFormat="1"/>
    <row r="2658" customFormat="1"/>
    <row r="2659" customFormat="1"/>
    <row r="2660" customFormat="1"/>
    <row r="2661" customFormat="1"/>
    <row r="2662" customFormat="1"/>
    <row r="2663" customFormat="1"/>
    <row r="2664" customFormat="1"/>
    <row r="2665" customFormat="1"/>
    <row r="2666" customFormat="1"/>
    <row r="2667" customFormat="1"/>
    <row r="2668" customFormat="1"/>
    <row r="2669" customFormat="1"/>
    <row r="2670" customFormat="1"/>
    <row r="2671" customFormat="1"/>
    <row r="2672" customFormat="1"/>
    <row r="2673" customFormat="1"/>
    <row r="2674" customFormat="1"/>
    <row r="2675" customFormat="1"/>
    <row r="2676" customFormat="1"/>
    <row r="2677" customFormat="1"/>
    <row r="2678" customFormat="1"/>
    <row r="2679" customFormat="1"/>
    <row r="2680" customFormat="1"/>
    <row r="2681" customFormat="1"/>
    <row r="2682" customFormat="1"/>
    <row r="2683" customFormat="1"/>
    <row r="2684" customFormat="1"/>
    <row r="2685" customFormat="1"/>
    <row r="2686" customFormat="1"/>
    <row r="2687" customFormat="1"/>
    <row r="2688" customFormat="1"/>
    <row r="2689" customFormat="1"/>
    <row r="2690" customFormat="1"/>
    <row r="2691" customFormat="1"/>
    <row r="2692" customFormat="1"/>
    <row r="2693" customFormat="1"/>
    <row r="2694" customFormat="1"/>
    <row r="2695" customFormat="1"/>
    <row r="2696" customFormat="1"/>
    <row r="2697" customFormat="1"/>
    <row r="2698" customFormat="1"/>
    <row r="2699" customFormat="1"/>
    <row r="2700" customFormat="1"/>
    <row r="2701" customFormat="1"/>
    <row r="2702" customFormat="1"/>
    <row r="2703" customFormat="1"/>
    <row r="2704" customFormat="1"/>
    <row r="2705" customFormat="1"/>
    <row r="2706" customFormat="1"/>
    <row r="2707" customFormat="1"/>
    <row r="2708" customFormat="1"/>
    <row r="2709" customFormat="1"/>
    <row r="2710" customFormat="1"/>
    <row r="2711" customFormat="1"/>
    <row r="2712" customFormat="1"/>
    <row r="2713" customFormat="1"/>
    <row r="2714" customFormat="1"/>
    <row r="2715" customFormat="1"/>
    <row r="2716" customFormat="1"/>
    <row r="2717" customFormat="1"/>
    <row r="2718" customFormat="1"/>
    <row r="2719" customFormat="1"/>
    <row r="2720" customFormat="1"/>
    <row r="2721" customFormat="1"/>
    <row r="2722" customFormat="1"/>
    <row r="2723" customFormat="1"/>
    <row r="2724" customFormat="1"/>
    <row r="2725" customFormat="1"/>
    <row r="2726" customFormat="1"/>
    <row r="2727" customFormat="1"/>
    <row r="2728" customFormat="1"/>
    <row r="2729" customFormat="1"/>
    <row r="2730" customFormat="1"/>
    <row r="2731" customFormat="1"/>
    <row r="2732" customFormat="1"/>
    <row r="2733" customFormat="1"/>
    <row r="2734" customFormat="1"/>
    <row r="2735" customFormat="1"/>
    <row r="2736" customFormat="1"/>
    <row r="2737" customFormat="1"/>
    <row r="2738" customFormat="1"/>
    <row r="2739" customFormat="1"/>
    <row r="2740" customFormat="1"/>
    <row r="2741" customFormat="1"/>
    <row r="2742" customFormat="1"/>
    <row r="2743" customFormat="1"/>
    <row r="2744" customFormat="1"/>
    <row r="2745" customFormat="1"/>
    <row r="2746" customFormat="1"/>
    <row r="2747" customFormat="1"/>
    <row r="2748" customFormat="1"/>
    <row r="2749" customFormat="1"/>
    <row r="2750" customFormat="1"/>
    <row r="2751" customFormat="1"/>
    <row r="2752" customFormat="1"/>
    <row r="2753" customFormat="1"/>
    <row r="2754" customFormat="1"/>
    <row r="2755" customFormat="1"/>
    <row r="2756" customFormat="1"/>
    <row r="2757" customFormat="1"/>
    <row r="2758" customFormat="1"/>
    <row r="2759" customFormat="1"/>
    <row r="2760" customFormat="1"/>
    <row r="2761" customFormat="1"/>
    <row r="2762" customFormat="1"/>
    <row r="2763" customFormat="1"/>
    <row r="2764" customFormat="1"/>
    <row r="2765" customFormat="1"/>
    <row r="2766" customFormat="1"/>
    <row r="2767" customFormat="1"/>
    <row r="2768" customFormat="1"/>
    <row r="2769" customFormat="1"/>
    <row r="2770" customFormat="1"/>
    <row r="2771" customFormat="1"/>
    <row r="2772" customFormat="1"/>
    <row r="2773" customFormat="1"/>
    <row r="2774" customFormat="1"/>
    <row r="2775" customFormat="1"/>
    <row r="2776" customFormat="1"/>
    <row r="2777" customFormat="1"/>
    <row r="2778" customFormat="1"/>
    <row r="2779" customFormat="1"/>
    <row r="2780" customFormat="1"/>
    <row r="2781" customFormat="1"/>
    <row r="2782" customFormat="1"/>
    <row r="2783" customFormat="1"/>
    <row r="2784" customFormat="1"/>
    <row r="2785" customFormat="1"/>
    <row r="2786" customFormat="1"/>
    <row r="2787" customFormat="1"/>
    <row r="2788" customFormat="1"/>
    <row r="2789" customFormat="1"/>
    <row r="2790" customFormat="1"/>
    <row r="2791" customFormat="1"/>
    <row r="2792" customFormat="1"/>
    <row r="2793" customFormat="1"/>
    <row r="2794" customFormat="1"/>
    <row r="2795" customFormat="1"/>
    <row r="2796" customFormat="1"/>
    <row r="2797" customFormat="1"/>
    <row r="2798" customFormat="1"/>
    <row r="2799" customFormat="1"/>
    <row r="2800" customFormat="1"/>
    <row r="2801" customFormat="1"/>
    <row r="2802" customFormat="1"/>
    <row r="2803" customFormat="1"/>
    <row r="2804" customFormat="1"/>
    <row r="2805" customFormat="1"/>
    <row r="2806" customFormat="1"/>
    <row r="2807" customFormat="1"/>
    <row r="2808" customFormat="1"/>
    <row r="2809" customFormat="1"/>
    <row r="2810" customFormat="1"/>
    <row r="2811" customFormat="1"/>
    <row r="2812" customFormat="1"/>
    <row r="2813" customFormat="1"/>
    <row r="2814" customFormat="1"/>
    <row r="2815" customFormat="1"/>
    <row r="2816" customFormat="1"/>
    <row r="2817" customFormat="1"/>
    <row r="2818" customFormat="1"/>
    <row r="2819" customFormat="1"/>
    <row r="2820" customFormat="1"/>
    <row r="2821" customFormat="1"/>
    <row r="2822" customFormat="1"/>
    <row r="2823" customFormat="1"/>
    <row r="2824" customFormat="1"/>
    <row r="2825" customFormat="1"/>
    <row r="2826" customFormat="1"/>
    <row r="2827" customFormat="1"/>
    <row r="2828" customFormat="1"/>
    <row r="2829" customFormat="1"/>
    <row r="2830" customFormat="1"/>
    <row r="2831" customFormat="1"/>
    <row r="2832" customFormat="1"/>
    <row r="2833" customFormat="1"/>
    <row r="2834" customFormat="1"/>
    <row r="2835" customFormat="1"/>
    <row r="2836" customFormat="1"/>
    <row r="2837" customFormat="1"/>
    <row r="2838" customFormat="1"/>
    <row r="2839" customFormat="1"/>
    <row r="2840" customFormat="1"/>
    <row r="2841" customFormat="1"/>
    <row r="2842" customFormat="1"/>
    <row r="2843" customFormat="1"/>
    <row r="2844" customFormat="1"/>
    <row r="2845" customFormat="1"/>
    <row r="2846" customFormat="1"/>
    <row r="2847" customFormat="1"/>
    <row r="2848" customFormat="1"/>
    <row r="2849" customFormat="1"/>
    <row r="2850" customFormat="1"/>
    <row r="2851" customFormat="1"/>
    <row r="2852" customFormat="1"/>
    <row r="2853" customFormat="1"/>
    <row r="2854" customFormat="1"/>
    <row r="2855" customFormat="1"/>
    <row r="2856" customFormat="1"/>
    <row r="2857" customFormat="1"/>
    <row r="2858" customFormat="1"/>
    <row r="2859" customFormat="1"/>
    <row r="2860" customFormat="1"/>
    <row r="2861" customFormat="1"/>
    <row r="2862" customFormat="1"/>
    <row r="2863" customFormat="1"/>
    <row r="2864" customFormat="1"/>
    <row r="2865" customFormat="1"/>
    <row r="2866" customFormat="1"/>
    <row r="2867" customFormat="1"/>
    <row r="2868" customFormat="1"/>
    <row r="2869" customFormat="1"/>
    <row r="2870" customFormat="1"/>
    <row r="2871" customFormat="1"/>
    <row r="2872" customFormat="1"/>
    <row r="2873" customFormat="1"/>
    <row r="2874" customFormat="1"/>
    <row r="2875" customFormat="1"/>
    <row r="2876" customFormat="1"/>
    <row r="2877" customFormat="1"/>
    <row r="2878" customFormat="1"/>
    <row r="2879" customFormat="1"/>
    <row r="2880" customFormat="1"/>
    <row r="2881" customFormat="1"/>
    <row r="2882" customFormat="1"/>
    <row r="2883" customFormat="1"/>
    <row r="2884" customFormat="1"/>
    <row r="2885" customFormat="1"/>
    <row r="2886" customFormat="1"/>
    <row r="2887" customFormat="1"/>
    <row r="2888" customFormat="1"/>
    <row r="2889" customFormat="1"/>
    <row r="2890" customFormat="1"/>
    <row r="2891" customFormat="1"/>
    <row r="2892" customFormat="1"/>
    <row r="2893" customFormat="1"/>
    <row r="2894" customFormat="1"/>
    <row r="2895" customFormat="1"/>
    <row r="2896" customFormat="1"/>
    <row r="2897" customFormat="1"/>
    <row r="2898" customFormat="1"/>
    <row r="2899" customFormat="1"/>
    <row r="2900" customFormat="1"/>
    <row r="2901" customFormat="1"/>
    <row r="2902" customFormat="1"/>
    <row r="2903" customFormat="1"/>
    <row r="2904" customFormat="1"/>
    <row r="2905" customFormat="1"/>
    <row r="2906" customFormat="1"/>
    <row r="2907" customFormat="1"/>
    <row r="2908" customFormat="1"/>
    <row r="2909" customFormat="1"/>
    <row r="2910" customFormat="1"/>
    <row r="2911" customFormat="1"/>
    <row r="2912" customFormat="1"/>
    <row r="2913" customFormat="1"/>
    <row r="2914" customFormat="1"/>
    <row r="2915" customFormat="1"/>
    <row r="2916" customFormat="1"/>
    <row r="2917" customFormat="1"/>
    <row r="2918" customFormat="1"/>
    <row r="2919" customFormat="1"/>
    <row r="2920" customFormat="1"/>
    <row r="2921" customFormat="1"/>
    <row r="2922" customFormat="1"/>
    <row r="2923" customFormat="1"/>
    <row r="2924" customFormat="1"/>
    <row r="2925" customFormat="1"/>
    <row r="2926" customFormat="1"/>
    <row r="2927" customFormat="1"/>
    <row r="2928" customFormat="1"/>
    <row r="2929" customFormat="1"/>
    <row r="2930" customFormat="1"/>
    <row r="2931" customFormat="1"/>
    <row r="2932" customFormat="1"/>
    <row r="2933" customFormat="1"/>
    <row r="2934" customFormat="1"/>
    <row r="2935" customFormat="1"/>
    <row r="2936" customFormat="1"/>
    <row r="2937" customFormat="1"/>
    <row r="2938" customFormat="1"/>
    <row r="2939" customFormat="1"/>
    <row r="2940" customFormat="1"/>
    <row r="2941" customFormat="1"/>
    <row r="2942" customFormat="1"/>
    <row r="2943" customFormat="1"/>
    <row r="2944" customFormat="1"/>
    <row r="2945" customFormat="1"/>
    <row r="2946" customFormat="1"/>
    <row r="2947" customFormat="1"/>
    <row r="2948" customFormat="1"/>
    <row r="2949" customFormat="1"/>
    <row r="2950" customFormat="1"/>
    <row r="2951" customFormat="1"/>
    <row r="2952" customFormat="1"/>
    <row r="2953" customFormat="1"/>
    <row r="2954" customFormat="1"/>
    <row r="2955" customFormat="1"/>
    <row r="2956" customFormat="1"/>
    <row r="2957" customFormat="1"/>
    <row r="2958" customFormat="1"/>
    <row r="2959" customFormat="1"/>
    <row r="2960" customFormat="1"/>
    <row r="2961" customFormat="1"/>
    <row r="2962" customFormat="1"/>
    <row r="2963" customFormat="1"/>
    <row r="2964" customFormat="1"/>
    <row r="2965" customFormat="1"/>
    <row r="2966" customFormat="1"/>
    <row r="2967" customFormat="1"/>
    <row r="2968" customFormat="1"/>
    <row r="2969" customFormat="1"/>
    <row r="2970" customFormat="1"/>
    <row r="2971" customFormat="1"/>
    <row r="2972" customFormat="1"/>
    <row r="2973" customFormat="1"/>
    <row r="2974" customFormat="1"/>
    <row r="2975" customFormat="1"/>
    <row r="2976" customFormat="1"/>
    <row r="2977" customFormat="1"/>
    <row r="2978" customFormat="1"/>
    <row r="2979" customFormat="1"/>
    <row r="2980" customFormat="1"/>
    <row r="2981" customFormat="1"/>
    <row r="2982" customFormat="1"/>
    <row r="2983" customFormat="1"/>
    <row r="2984" customFormat="1"/>
    <row r="2985" customFormat="1"/>
    <row r="2986" customFormat="1"/>
    <row r="2987" customFormat="1"/>
    <row r="2988" customFormat="1"/>
    <row r="2989" customFormat="1"/>
    <row r="2990" customFormat="1"/>
    <row r="2991" customFormat="1"/>
    <row r="2992" customFormat="1"/>
    <row r="2993" customFormat="1"/>
    <row r="2994" customFormat="1"/>
    <row r="2995" customFormat="1"/>
    <row r="2996" customFormat="1"/>
    <row r="2997" customFormat="1"/>
    <row r="2998" customFormat="1"/>
    <row r="2999" customFormat="1"/>
    <row r="3000" customFormat="1"/>
    <row r="3001" customFormat="1"/>
    <row r="3002" customFormat="1"/>
    <row r="3003" customFormat="1"/>
    <row r="3004" customFormat="1"/>
    <row r="3005" customFormat="1"/>
    <row r="3006" customFormat="1"/>
    <row r="3007" customFormat="1"/>
    <row r="3008" customFormat="1"/>
    <row r="3009" customFormat="1"/>
    <row r="3010" customFormat="1"/>
    <row r="3011" customFormat="1"/>
    <row r="3012" customFormat="1"/>
    <row r="3013" customFormat="1"/>
    <row r="3014" customFormat="1"/>
    <row r="3015" customFormat="1"/>
    <row r="3016" customFormat="1"/>
    <row r="3017" customFormat="1"/>
    <row r="3018" customFormat="1"/>
    <row r="3019" customFormat="1"/>
    <row r="3020" customFormat="1"/>
    <row r="3021" customFormat="1"/>
    <row r="3022" customFormat="1"/>
    <row r="3023" customFormat="1"/>
    <row r="3024" customFormat="1"/>
    <row r="3025" customFormat="1"/>
    <row r="3026" customFormat="1"/>
    <row r="3027" customFormat="1"/>
    <row r="3028" customFormat="1"/>
    <row r="3029" customFormat="1"/>
    <row r="3030" customFormat="1"/>
    <row r="3031" customFormat="1"/>
    <row r="3032" customFormat="1"/>
    <row r="3033" customFormat="1"/>
    <row r="3034" customFormat="1"/>
    <row r="3035" customFormat="1"/>
    <row r="3036" customFormat="1"/>
    <row r="3037" customFormat="1"/>
    <row r="3038" customFormat="1"/>
    <row r="3039" customFormat="1"/>
    <row r="3040" customFormat="1"/>
    <row r="3041" customFormat="1"/>
    <row r="3042" customFormat="1"/>
    <row r="3043" customFormat="1"/>
    <row r="3044" customFormat="1"/>
    <row r="3045" customFormat="1"/>
    <row r="3046" customFormat="1"/>
    <row r="3047" customFormat="1"/>
    <row r="3048" customFormat="1"/>
    <row r="3049" customFormat="1"/>
    <row r="3050" customFormat="1"/>
    <row r="3051" customFormat="1"/>
    <row r="3052" customFormat="1"/>
    <row r="3053" customFormat="1"/>
    <row r="3054" customFormat="1"/>
    <row r="3055" customFormat="1"/>
    <row r="3056" customFormat="1"/>
    <row r="3057" customFormat="1"/>
    <row r="3058" customFormat="1"/>
    <row r="3059" customFormat="1"/>
    <row r="3060" customFormat="1"/>
    <row r="3061" customFormat="1"/>
    <row r="3062" customFormat="1"/>
    <row r="3063" customFormat="1"/>
    <row r="3064" customFormat="1"/>
    <row r="3065" customFormat="1"/>
    <row r="3066" customFormat="1"/>
    <row r="3067" customFormat="1"/>
    <row r="3068" customFormat="1"/>
    <row r="3069" customFormat="1"/>
    <row r="3070" customFormat="1"/>
    <row r="3071" customFormat="1"/>
    <row r="3072" customFormat="1"/>
    <row r="3073" customFormat="1"/>
    <row r="3074" customFormat="1"/>
    <row r="3075" customFormat="1"/>
    <row r="3076" customFormat="1"/>
    <row r="3077" customFormat="1"/>
    <row r="3078" customFormat="1"/>
    <row r="3079" customFormat="1"/>
    <row r="3080" customFormat="1"/>
    <row r="3081" customFormat="1"/>
    <row r="3082" customFormat="1"/>
    <row r="3083" customFormat="1"/>
    <row r="3084" customFormat="1"/>
    <row r="3085" customFormat="1"/>
    <row r="3086" customFormat="1"/>
    <row r="3087" customFormat="1"/>
    <row r="3088" customFormat="1"/>
    <row r="3089" customFormat="1"/>
    <row r="3090" customFormat="1"/>
    <row r="3091" customFormat="1"/>
    <row r="3092" customFormat="1"/>
    <row r="3093" customFormat="1"/>
    <row r="3094" customFormat="1"/>
    <row r="3095" customFormat="1"/>
    <row r="3096" customFormat="1"/>
    <row r="3097" customFormat="1"/>
    <row r="3098" customFormat="1"/>
    <row r="3099" customFormat="1"/>
    <row r="3100" customFormat="1"/>
    <row r="3101" customFormat="1"/>
    <row r="3102" customFormat="1"/>
    <row r="3103" customFormat="1"/>
    <row r="3104" customFormat="1"/>
    <row r="3105" customFormat="1"/>
    <row r="3106" customFormat="1"/>
    <row r="3107" customFormat="1"/>
    <row r="3108" customFormat="1"/>
    <row r="3109" customFormat="1"/>
    <row r="3110" customFormat="1"/>
    <row r="3111" customFormat="1"/>
    <row r="3112" customFormat="1"/>
    <row r="3113" customFormat="1"/>
    <row r="3114" customFormat="1"/>
    <row r="3115" customFormat="1"/>
    <row r="3116" customFormat="1"/>
    <row r="3117" customFormat="1"/>
    <row r="3118" customFormat="1"/>
    <row r="3119" customFormat="1"/>
    <row r="3120" customFormat="1"/>
    <row r="3121" customFormat="1"/>
    <row r="3122" customFormat="1"/>
    <row r="3123" customFormat="1"/>
    <row r="3124" customFormat="1"/>
    <row r="3125" customFormat="1"/>
    <row r="3126" customFormat="1"/>
    <row r="3127" customFormat="1"/>
    <row r="3128" customFormat="1"/>
    <row r="3129" customFormat="1"/>
    <row r="3130" customFormat="1"/>
    <row r="3131" customFormat="1"/>
    <row r="3132" customFormat="1"/>
    <row r="3133" customFormat="1"/>
    <row r="3134" customFormat="1"/>
    <row r="3135" customFormat="1"/>
    <row r="3136" customFormat="1"/>
    <row r="3137" customFormat="1"/>
    <row r="3138" customFormat="1"/>
    <row r="3139" customFormat="1"/>
    <row r="3140" customFormat="1"/>
    <row r="3141" customFormat="1"/>
    <row r="3142" customFormat="1"/>
    <row r="3143" customFormat="1"/>
    <row r="3144" customFormat="1"/>
    <row r="3145" customFormat="1"/>
    <row r="3146" customFormat="1"/>
    <row r="3147" customFormat="1"/>
    <row r="3148" customFormat="1"/>
    <row r="3149" customFormat="1"/>
    <row r="3150" customFormat="1"/>
    <row r="3151" customFormat="1"/>
    <row r="3152" customFormat="1"/>
    <row r="3153" customFormat="1"/>
    <row r="3154" customFormat="1"/>
    <row r="3155" customFormat="1"/>
    <row r="3156" customFormat="1"/>
    <row r="3157" customFormat="1"/>
    <row r="3158" customFormat="1"/>
    <row r="3159" customFormat="1"/>
    <row r="3160" customFormat="1"/>
    <row r="3161" customFormat="1"/>
    <row r="3162" customFormat="1"/>
    <row r="3163" customFormat="1"/>
    <row r="3164" customFormat="1"/>
    <row r="3165" customFormat="1"/>
    <row r="3166" customFormat="1"/>
    <row r="3167" customFormat="1"/>
    <row r="3168" customFormat="1"/>
    <row r="3169" customFormat="1"/>
    <row r="3170" customFormat="1"/>
    <row r="3171" customFormat="1"/>
    <row r="3172" customFormat="1"/>
    <row r="3173" customFormat="1"/>
    <row r="3174" customFormat="1"/>
    <row r="3175" customFormat="1"/>
    <row r="3176" customFormat="1"/>
    <row r="3177" customFormat="1"/>
    <row r="3178" customFormat="1"/>
    <row r="3179" customFormat="1"/>
    <row r="3180" customFormat="1"/>
    <row r="3181" customFormat="1"/>
    <row r="3182" customFormat="1"/>
    <row r="3183" customFormat="1"/>
    <row r="3184" customFormat="1"/>
    <row r="3185" customFormat="1"/>
    <row r="3186" customFormat="1"/>
    <row r="3187" customFormat="1"/>
    <row r="3188" customFormat="1"/>
    <row r="3189" customFormat="1"/>
    <row r="3190" customFormat="1"/>
    <row r="3191" customFormat="1"/>
    <row r="3192" customFormat="1"/>
    <row r="3193" customFormat="1"/>
    <row r="3194" customFormat="1"/>
    <row r="3195" customFormat="1"/>
    <row r="3196" customFormat="1"/>
    <row r="3197" customFormat="1"/>
    <row r="3198" customFormat="1"/>
    <row r="3199" customFormat="1"/>
    <row r="3200" customFormat="1"/>
    <row r="3201" customFormat="1"/>
    <row r="3202" customFormat="1"/>
    <row r="3203" customFormat="1"/>
    <row r="3204" customFormat="1"/>
    <row r="3205" customFormat="1"/>
    <row r="3206" customFormat="1"/>
    <row r="3207" customFormat="1"/>
    <row r="3208" customFormat="1"/>
    <row r="3209" customFormat="1"/>
    <row r="3210" customFormat="1"/>
    <row r="3211" customFormat="1"/>
    <row r="3212" customFormat="1"/>
    <row r="3213" customFormat="1"/>
    <row r="3214" customFormat="1"/>
    <row r="3215" customFormat="1"/>
    <row r="3216" customFormat="1"/>
    <row r="3217" customFormat="1"/>
    <row r="3218" customFormat="1"/>
    <row r="3219" customFormat="1"/>
    <row r="3220" customFormat="1"/>
    <row r="3221" customFormat="1"/>
    <row r="3222" customFormat="1"/>
    <row r="3223" customFormat="1"/>
    <row r="3224" customFormat="1"/>
    <row r="3225" customFormat="1"/>
    <row r="3226" customFormat="1"/>
    <row r="3227" customFormat="1"/>
    <row r="3228" customFormat="1"/>
    <row r="3229" customFormat="1"/>
    <row r="3230" customFormat="1"/>
    <row r="3231" customFormat="1"/>
    <row r="3232" customFormat="1"/>
    <row r="3233" customFormat="1"/>
    <row r="3234" customFormat="1"/>
    <row r="3235" customFormat="1"/>
    <row r="3236" customFormat="1"/>
    <row r="3237" customFormat="1"/>
    <row r="3238" customFormat="1"/>
    <row r="3239" customFormat="1"/>
    <row r="3240" customFormat="1"/>
    <row r="3241" customFormat="1"/>
    <row r="3242" customFormat="1"/>
    <row r="3243" customFormat="1"/>
    <row r="3244" customFormat="1"/>
    <row r="3245" customFormat="1"/>
    <row r="3246" customFormat="1"/>
    <row r="3247" customFormat="1"/>
    <row r="3248" customFormat="1"/>
    <row r="3249" customFormat="1"/>
    <row r="3250" customFormat="1"/>
    <row r="3251" customFormat="1"/>
    <row r="3252" customFormat="1"/>
    <row r="3253" customFormat="1"/>
    <row r="3254" customFormat="1"/>
    <row r="3255" customFormat="1"/>
    <row r="3256" customFormat="1"/>
    <row r="3257" customFormat="1"/>
    <row r="3258" customFormat="1"/>
    <row r="3259" customFormat="1"/>
    <row r="3260" customFormat="1"/>
    <row r="3261" customFormat="1"/>
    <row r="3262" customFormat="1"/>
    <row r="3263" customFormat="1"/>
    <row r="3264" customFormat="1"/>
    <row r="3265" customFormat="1"/>
    <row r="3266" customFormat="1"/>
    <row r="3267" customFormat="1"/>
    <row r="3268" customFormat="1"/>
    <row r="3269" customFormat="1"/>
    <row r="3270" customFormat="1"/>
    <row r="3271" customFormat="1"/>
    <row r="3272" customFormat="1"/>
    <row r="3273" customFormat="1"/>
    <row r="3274" customFormat="1"/>
    <row r="3275" customFormat="1"/>
    <row r="3276" customFormat="1"/>
    <row r="3277" customFormat="1"/>
    <row r="3278" customFormat="1"/>
    <row r="3279" customFormat="1"/>
    <row r="3280" customFormat="1"/>
  </sheetData>
  <autoFilter ref="A2:BZ538" xr:uid="{D753F32E-D5A7-4873-997C-D60D248531EF}"/>
  <mergeCells count="10">
    <mergeCell ref="BG1:BO1"/>
    <mergeCell ref="BP1:BS1"/>
    <mergeCell ref="BT1:BV1"/>
    <mergeCell ref="BW1:BZ1"/>
    <mergeCell ref="B1:H1"/>
    <mergeCell ref="I1:O1"/>
    <mergeCell ref="P1:R1"/>
    <mergeCell ref="S1:X1"/>
    <mergeCell ref="AA1:AI1"/>
    <mergeCell ref="AJ1:BE1"/>
  </mergeCells>
  <hyperlinks>
    <hyperlink ref="J340" r:id="rId1" xr:uid="{4181C711-51C0-432D-B7F1-E52834BF03D9}"/>
    <hyperlink ref="J179" r:id="rId2" xr:uid="{0598DD17-7DBC-480A-BD08-41E23C9D2143}"/>
    <hyperlink ref="J215" r:id="rId3" xr:uid="{51DA2816-5DB3-4047-A9A9-C39F93CDA390}"/>
    <hyperlink ref="J276" r:id="rId4" xr:uid="{3EB8204C-1AAE-43DF-BE7D-94B05ECFA5A7}"/>
    <hyperlink ref="J277" r:id="rId5" display="https://www.business-humanrights.org/en/latest-news/glencore-admitted-guilt-in-relation-to-foreign-bribery-and-schemes-involving-market-manipulation/" xr:uid="{75BE2603-1E93-43AC-8C9B-4909C56BC956}"/>
    <hyperlink ref="J342" r:id="rId6" xr:uid="{9BCF8371-0D87-4F5A-B2E2-35ADC98338EA}"/>
    <hyperlink ref="J528" r:id="rId7" xr:uid="{B3C9B83B-54D2-403B-933B-470EEEAA2FBC}"/>
    <hyperlink ref="J278" r:id="rId8" xr:uid="{2D2791E9-69E3-4919-9375-209FD04D0717}"/>
    <hyperlink ref="J410" r:id="rId9" xr:uid="{2EEEDF1A-B0C7-44A5-9169-746A9D4C8EF2}"/>
    <hyperlink ref="J502" r:id="rId10" xr:uid="{784BFB94-3857-44E5-AD60-AD50C7291B5D}"/>
    <hyperlink ref="J534" r:id="rId11" xr:uid="{7E11FD37-BDF8-43B7-9E66-CB60FEEA2C03}"/>
    <hyperlink ref="J42" r:id="rId12" xr:uid="{601C9EFE-003F-47BD-BC79-29943A36DA42}"/>
    <hyperlink ref="J54" r:id="rId13" xr:uid="{393775D7-E540-44D1-BA93-1865D52A25E8}"/>
    <hyperlink ref="J162" r:id="rId14" xr:uid="{46753E57-854E-4B04-B3A3-50ECD4671189}"/>
    <hyperlink ref="J163" r:id="rId15" xr:uid="{564C5FCC-01E4-4477-8F78-5B760BF6B6B6}"/>
    <hyperlink ref="J347" r:id="rId16" xr:uid="{55773EA5-ABBD-4993-8955-F73138CC0909}"/>
    <hyperlink ref="J157" r:id="rId17" xr:uid="{FF5AF737-C31B-41C7-B069-3C24D68E3C38}"/>
    <hyperlink ref="J155" r:id="rId18" xr:uid="{2E508C30-310C-4653-963F-A694E95AD148}"/>
    <hyperlink ref="J345" r:id="rId19" xr:uid="{F99BF342-5B7D-4975-B4BB-421E696A7D20}"/>
    <hyperlink ref="J116" r:id="rId20" xr:uid="{B8451CC4-EF2B-4045-A1A7-A13797F5F8CF}"/>
    <hyperlink ref="J117" r:id="rId21" xr:uid="{1ADB2973-BA37-42B9-93CC-97901CE08E6F}"/>
    <hyperlink ref="J118" r:id="rId22" xr:uid="{63161590-6442-4F5F-A468-A915A990C14C}"/>
    <hyperlink ref="J119" r:id="rId23" xr:uid="{99907041-2659-4FEE-A588-2876492463A9}"/>
    <hyperlink ref="J120" r:id="rId24" xr:uid="{B8D125E8-0A7A-416D-984F-1235FF9ED561}"/>
    <hyperlink ref="J121" r:id="rId25" xr:uid="{FD545BDF-16B9-4F0D-AAFF-CAC551C4B10D}"/>
    <hyperlink ref="J122" r:id="rId26" xr:uid="{318428A4-5CCA-403B-B1A3-5A60A7DE8631}"/>
    <hyperlink ref="J123" r:id="rId27" xr:uid="{8812FECB-1ADD-49D8-85B0-D349D5DFFE55}"/>
    <hyperlink ref="J356" r:id="rId28" xr:uid="{690ADD23-C990-4DAE-82ED-8A1C922D2962}"/>
    <hyperlink ref="J357" r:id="rId29" xr:uid="{422E723C-F2F8-47F9-9BDE-F42E911D8F5A}"/>
    <hyperlink ref="J50" r:id="rId30" xr:uid="{5D7C0AD6-FFD5-47A1-8151-83C49A17C0AA}"/>
    <hyperlink ref="J20" r:id="rId31" xr:uid="{74297328-3858-4F6B-BBB7-5E03FEA1FB2E}"/>
    <hyperlink ref="J21" r:id="rId32" xr:uid="{ADB239B7-CC2A-4C47-929A-B319161E363A}"/>
    <hyperlink ref="J7" r:id="rId33" xr:uid="{5CB72A1F-A272-42F6-80EA-E3FCE0DEB60B}"/>
    <hyperlink ref="J146" r:id="rId34" xr:uid="{008923DD-D400-40D5-8D2C-780D64E4652C}"/>
    <hyperlink ref="J462" r:id="rId35" xr:uid="{9E06ED84-6F07-49FC-840B-0B20B26AD700}"/>
    <hyperlink ref="J464" r:id="rId36" xr:uid="{93FE5181-9633-4F1A-9186-0AAC2C7C73BA}"/>
    <hyperlink ref="J465" r:id="rId37" xr:uid="{A69C515D-745C-4EDD-83CB-0C93F55626B9}"/>
    <hyperlink ref="J315" r:id="rId38" xr:uid="{4C1BE138-71BE-41E7-8DFE-B57E5C4E55E1}"/>
    <hyperlink ref="J316" r:id="rId39" xr:uid="{B6C24EBA-FCE2-4BD9-BD3B-9A0144FCA5CC}"/>
    <hyperlink ref="J317" r:id="rId40" xr:uid="{91C04779-EC54-4B6A-8EF3-FD493FE217DF}"/>
    <hyperlink ref="J346" r:id="rId41" xr:uid="{44D37A17-B7A0-47E9-B152-D48D5F070871}"/>
    <hyperlink ref="J279" r:id="rId42" xr:uid="{9A208056-3970-4A77-80C4-89874D0E209E}"/>
    <hyperlink ref="J280" r:id="rId43" xr:uid="{176F41DE-67B0-47A1-B9FE-BA91EC5DA5B3}"/>
    <hyperlink ref="J397" r:id="rId44" xr:uid="{8C935529-4BA3-4AA7-A658-4B44DD33FBDD}"/>
    <hyperlink ref="J152" r:id="rId45" xr:uid="{9656D3DF-EB91-4DA0-8E90-F8682C80E38B}"/>
    <hyperlink ref="J529" r:id="rId46" xr:uid="{EF19EDB0-B917-4EA7-8B31-0905B157E39F}"/>
    <hyperlink ref="J218" r:id="rId47" xr:uid="{E9BB6E1F-A140-45F2-BEB8-4EA0B2E085BF}"/>
    <hyperlink ref="J217" r:id="rId48" xr:uid="{7721AA59-DE0C-4E9B-A2FD-688D5B6042F1}"/>
    <hyperlink ref="J221" r:id="rId49" xr:uid="{489B4561-1BD5-4535-A948-01769DEF1E53}"/>
    <hyperlink ref="J223" r:id="rId50" xr:uid="{5AC84057-8899-4DC8-A7B3-50A5B70DE9DD}"/>
    <hyperlink ref="J226" r:id="rId51" xr:uid="{2A298ADD-9F5F-4808-963F-0919319C74D2}"/>
    <hyperlink ref="J227" r:id="rId52" xr:uid="{9B7F8172-7BEF-4AD2-AFAB-DBFCBC8C3CFA}"/>
    <hyperlink ref="J229" r:id="rId53" xr:uid="{CE57D150-23BE-4A9B-8361-63BE211F462E}"/>
    <hyperlink ref="J254" r:id="rId54" xr:uid="{64B48278-EFE1-441F-9B16-79D83845A6AE}"/>
    <hyperlink ref="J306" r:id="rId55" xr:uid="{4B91DC5A-6DEC-44C3-87A4-309414005BA4}"/>
    <hyperlink ref="J313" r:id="rId56" xr:uid="{9A61249C-CE8A-475E-8969-170F44CEF033}"/>
    <hyperlink ref="J284" r:id="rId57" xr:uid="{DB824260-A854-4B0B-8E61-1C4DA3A98BEB}"/>
    <hyperlink ref="J484" r:id="rId58" xr:uid="{6D536BE4-1C8D-4892-BC01-DD2424E4A717}"/>
    <hyperlink ref="J399" r:id="rId59" xr:uid="{9B043E19-F330-426E-8DD5-D1EEFE28BF5C}"/>
    <hyperlink ref="J168" r:id="rId60" xr:uid="{0E0936E7-34D2-48A6-A162-894882379C6E}"/>
    <hyperlink ref="J467" r:id="rId61" xr:uid="{1FCBCD5E-C079-48D7-BC92-7E0E92F30697}"/>
    <hyperlink ref="H3" r:id="rId62" xr:uid="{5DEF38CF-1F4A-4D2C-90A4-B340062FC0BA}"/>
    <hyperlink ref="H4" r:id="rId63" xr:uid="{0773A064-04DC-40CA-A6A3-7319CF92807D}"/>
    <hyperlink ref="H5" r:id="rId64" xr:uid="{CB49319F-8D58-4223-9163-EEE636B50181}"/>
    <hyperlink ref="H6" r:id="rId65" xr:uid="{392BFCC1-D1B4-44C6-8FE6-1784AC8FFD28}"/>
    <hyperlink ref="H7" r:id="rId66" xr:uid="{14D5A547-BA73-404F-A393-215987360F51}"/>
    <hyperlink ref="H8" r:id="rId67" xr:uid="{36B5F3D4-88CE-49CA-805A-9E90DC84DDF7}"/>
    <hyperlink ref="H9" r:id="rId68" xr:uid="{E02B3614-FA4A-4A6C-ABB4-E8940EE0F7FC}"/>
    <hyperlink ref="H10" r:id="rId69" xr:uid="{CE8B065A-1E41-4777-81A8-E870B1641BA7}"/>
    <hyperlink ref="H11" r:id="rId70" xr:uid="{F37BFBE5-93CC-4C67-BD59-680FD2D9EF02}"/>
    <hyperlink ref="H12" r:id="rId71" xr:uid="{294AB060-C7A2-4479-96A9-EDA856547E52}"/>
    <hyperlink ref="H13" r:id="rId72" xr:uid="{344A26E7-62B9-4B07-8F70-A2CE570D2C6A}"/>
    <hyperlink ref="H14" r:id="rId73" xr:uid="{3CD28BD9-87B7-46B8-BF41-FA819C773B34}"/>
    <hyperlink ref="H15" r:id="rId74" xr:uid="{A65A2498-4F8B-417B-841A-C21AAE2DC9F0}"/>
    <hyperlink ref="H16" r:id="rId75" xr:uid="{A2BD7959-E2D1-4681-A184-907164D4610B}"/>
    <hyperlink ref="H17" r:id="rId76" xr:uid="{B43F519A-E025-41B9-A468-EF399D93AB83}"/>
    <hyperlink ref="H18" r:id="rId77" xr:uid="{962C9320-4239-4E44-89D3-30505F55B0C3}"/>
    <hyperlink ref="H19" r:id="rId78" xr:uid="{09B770CB-6CAE-41A4-8F43-D4AEC3735610}"/>
    <hyperlink ref="H20" r:id="rId79" xr:uid="{5C018ABC-482E-4D44-80F3-B2A21CA97605}"/>
    <hyperlink ref="H21" r:id="rId80" xr:uid="{3E70B34F-50A2-4590-A580-86C47C9E675B}"/>
    <hyperlink ref="H38" r:id="rId81" xr:uid="{EBCCA6D0-02EF-4142-8320-551B302AD6E5}"/>
    <hyperlink ref="H39" r:id="rId82" xr:uid="{3DB842F0-1110-485B-8F68-94288F3EB2EE}"/>
    <hyperlink ref="J290" r:id="rId83" xr:uid="{0DED0BB8-2C4E-4351-8B8E-B36B05A4F122}"/>
    <hyperlink ref="J282" r:id="rId84" xr:uid="{66E00B05-8E23-489E-8D9E-12DD7B902964}"/>
    <hyperlink ref="J283" r:id="rId85" xr:uid="{D65C093F-2FD0-48C2-8C8F-AA2312538883}"/>
    <hyperlink ref="J285" r:id="rId86" xr:uid="{56640A9B-FAE4-4583-BB53-45E01E140D52}"/>
    <hyperlink ref="J281" r:id="rId87" xr:uid="{3DCF4B04-DCB4-4CA0-8A56-A19117124A54}"/>
    <hyperlink ref="J532" r:id="rId88" xr:uid="{76D9EF30-7258-4925-B3DF-1705B697EE12}"/>
    <hyperlink ref="J30" r:id="rId89" xr:uid="{585A9D85-9693-4CE9-8321-5B86A5655623}"/>
    <hyperlink ref="J11" r:id="rId90" xr:uid="{66518C32-8665-4DA8-A563-33E2536D3D22}"/>
    <hyperlink ref="J19" r:id="rId91" xr:uid="{1EA941E2-3F61-4CD2-9925-B43C8F1389FC}"/>
    <hyperlink ref="J46" r:id="rId92" xr:uid="{13C8B9DE-1170-4FEB-8E98-BD4FA3E18FD0}"/>
    <hyperlink ref="H48" r:id="rId93" xr:uid="{5C518492-2D86-4C4D-8D08-20E20B4294FB}"/>
    <hyperlink ref="H80:H111" r:id="rId94" display="https://www.mmg.com/wp-content/uploads/2019/11/MMG-Human-Rights-Policy.pdf" xr:uid="{A2268339-B627-413F-B6BF-7BC14771FA6D}"/>
    <hyperlink ref="H121" r:id="rId95" xr:uid="{8CDAED17-2736-47BE-BBAD-1EA897B087F3}"/>
    <hyperlink ref="H123" r:id="rId96" xr:uid="{381B53F0-CE53-443E-8CD9-150F9750A3ED}"/>
    <hyperlink ref="H337" r:id="rId97" xr:uid="{5F72C402-3FC5-44FD-ABA4-EC84F5AD8226}"/>
    <hyperlink ref="H42" r:id="rId98" location=":~:text=We%20have%20zero%20tolerance%20for,to%20any%20of%20our%20operations" xr:uid="{0CC64A3A-E295-4C14-A0B2-F2B709C7B260}"/>
    <hyperlink ref="H44" r:id="rId99" xr:uid="{9A0BCC19-BC3F-46C0-8635-2FD63713DE0A}"/>
    <hyperlink ref="H46" r:id="rId100" xr:uid="{4B5066A6-9E5A-4CDB-B0C0-304CA7C19A8E}"/>
    <hyperlink ref="H47" r:id="rId101" xr:uid="{F3309A61-193E-4BC3-A161-067DA1E71D3C}"/>
    <hyperlink ref="H49" r:id="rId102" xr:uid="{636C324A-8304-4CF8-BC08-4701A8A6249D}"/>
    <hyperlink ref="H50" r:id="rId103" xr:uid="{28989D6E-E3A8-4D24-93C4-09D184CBDCB0}"/>
    <hyperlink ref="H79:H81" r:id="rId104" display="https://www.mmg.com/wp-content/uploads/2019/11/MMG-Human-Rights-Policy.pdf" xr:uid="{1B9396EE-AAB5-4D2E-BD66-65117F8EA151}"/>
    <hyperlink ref="H75:H77" r:id="rId105" display="https://www.mmg.com/wp-content/uploads/2019/11/MMG-Human-Rights-Policy.pdf" xr:uid="{2E7D62FA-9304-453A-8006-9EC87FE31141}"/>
    <hyperlink ref="H63:H73" r:id="rId106" display="https://www.mmg.com/wp-content/uploads/2019/11/MMG-Human-Rights-Policy.pdf" xr:uid="{3B5AEA9A-460F-4FC8-9E8A-CE4D1CE56320}"/>
    <hyperlink ref="H59:H61" r:id="rId107" display="https://www.mmg.com/wp-content/uploads/2019/11/MMG-Human-Rights-Policy.pdf" xr:uid="{93DD3894-8898-493E-96FE-3BF4F7B57E19}"/>
    <hyperlink ref="H57" r:id="rId108" xr:uid="{C4C10024-8182-4961-8BF3-5C2EC36AEC94}"/>
    <hyperlink ref="H112:H120" r:id="rId109" display="https://www.mmg.com/wp-content/uploads/2019/11/MMG-Human-Rights-Policy.pdf" xr:uid="{403D1275-7BA2-4857-B5D0-5D979B32C8EF}"/>
    <hyperlink ref="H122" r:id="rId110" xr:uid="{DE690E37-7259-4067-BB25-B904B0C8BF98}"/>
    <hyperlink ref="H41" r:id="rId111" location=":~:text=We%20have%20zero%20tolerance%20for,to%20any%20of%20our%20operations" xr:uid="{4840ED75-F6B9-4A4C-A3DD-0BA39EB4B9AA}"/>
    <hyperlink ref="H43" r:id="rId112" xr:uid="{A1837F36-3084-4B6B-81DC-583ED459DAE6}"/>
    <hyperlink ref="H45" r:id="rId113" xr:uid="{4BB06011-1299-4F7F-8345-9F4D9DA6B16A}"/>
    <hyperlink ref="H58" r:id="rId114" xr:uid="{6C606461-F59D-4A05-A6AF-784B170C8912}"/>
    <hyperlink ref="H62" r:id="rId115" xr:uid="{7E03E573-6761-4279-8FF2-5610F0D496E0}"/>
    <hyperlink ref="H74" r:id="rId116" xr:uid="{949797BB-B807-49F1-92C3-7376F3F5138A}"/>
    <hyperlink ref="H78" r:id="rId117" xr:uid="{394E52F4-AB3F-4DC5-9A31-ED7E6E595BFA}"/>
    <hyperlink ref="H164" r:id="rId118" xr:uid="{C385EF83-35D8-4445-A3BA-51D582ECCE23}"/>
    <hyperlink ref="H166" r:id="rId119" xr:uid="{E3E25143-6730-4FA9-98B6-512CB9FF4E0F}"/>
    <hyperlink ref="H167" r:id="rId120" xr:uid="{E0089F49-253D-478E-BD92-80A849EC2FD1}"/>
    <hyperlink ref="H181" r:id="rId121" xr:uid="{104F908E-6808-4B25-AFD6-809F5E2CCB9F}"/>
    <hyperlink ref="H182:H205" r:id="rId122" display="https://fcx.com/sites/fcx/files/documents/policies/hr_policy.pdf" xr:uid="{EB94A842-B18D-4B7E-8AF0-AB2AE3EBC290}"/>
    <hyperlink ref="H262:H285" r:id="rId123" display="https://www.glencore.com/.rest/api/v1/documents/f2d81b57e4d807b70f3f307d7a877d86/Human+Rights+Policy.pdf" xr:uid="{7F1F3D55-A6BD-4619-B16F-59828F47209E}"/>
    <hyperlink ref="H216:H261" r:id="rId124" display="https://www.glencore.com/.rest/api/v1/documents/f2d81b57e4d807b70f3f307d7a877d86/Human+Rights+Policy.pdf" xr:uid="{5BB90613-A487-4310-B18F-2AC0BBF67E13}"/>
    <hyperlink ref="H291:H316" r:id="rId125" display="https://www.gmexico.com/GMDocs/CulturaCorporativa/CC_ES_02.pdf" xr:uid="{8FD54C87-7A85-42B5-AA73-0167A1B1998F}"/>
    <hyperlink ref="H316:H319" r:id="rId126" display="https://www.gmexico.com/GMDocs/CulturaCorporativa/CC_ES_02.pdf" xr:uid="{1B4D9F61-CA72-4CDA-92B7-6CFBE84AA33E}"/>
    <hyperlink ref="H324" r:id="rId127" xr:uid="{2FFCB3C1-0709-4064-A5CB-1EDE586BD0E6}"/>
    <hyperlink ref="H326" r:id="rId128" xr:uid="{7A0EC184-CA6A-4909-A3AD-7DB92997DCAA}"/>
    <hyperlink ref="H327:H328" r:id="rId129" display="https://www.ivanhoemines.com/community/human-rights/" xr:uid="{EC2CF551-9209-4877-A707-0E9C32DA97BA}"/>
    <hyperlink ref="H336" r:id="rId130" xr:uid="{CE772C7C-1F28-46CC-BD5A-3069F44ECE46}"/>
    <hyperlink ref="H338" r:id="rId131" xr:uid="{E3B84586-E520-4890-B8FE-C49735FA8E67}"/>
    <hyperlink ref="H345" r:id="rId132" location=":~:text=Minera%20Alumbrera%20cuenta%20con%20mecanismos,trabajo%20infantil%2C%20forzado%20u%20obligatorio" xr:uid="{EE828483-7152-4DE2-AF4D-EAD97A5D2E19}"/>
    <hyperlink ref="H346:H347" r:id="rId133" location=":~:text=Minera%20Alumbrera%20cuenta%20con%20mecanismos,trabajo%20infantil%2C%20forzado%20u%20obligatorio" display="http://www.alumbrera.com.ar/desarrollo-sostenible/derechos-humanos/#:~:text=Minera%20Alumbrera%20cuenta%20con%20mecanismos,trabajo%20infantil%2C%20forzado%20u%20obligatorio." xr:uid="{1786A487-F069-4F11-BD21-62741356FAB9}"/>
    <hyperlink ref="H386" r:id="rId134" location=":~:text=Respecting%20the%20fundamental%20freedoms%20and,and%20manage%20potential%20negative%20impacts" xr:uid="{8E9E17C7-C6FA-459D-BDC4-D86C462D957D}"/>
    <hyperlink ref="H387:H394" r:id="rId135" location=":~:text=Respecting%20the%20fundamental%20freedoms%20and,and%20manage%20potential%20negative%20impacts" display="https://www.newmont.com/sustainability/social-responsibility/respecting-human-rights/default.aspx#:~:text=Respecting%20the%20fundamental%20freedoms%20and,and%20manage%20potential%20negative%20impacts." xr:uid="{5755EA70-F5DD-4F5A-9882-53DC8A0999AD}"/>
    <hyperlink ref="H395" r:id="rId136" xr:uid="{C6A92277-39D5-4D90-8CD1-CA7E30961A7C}"/>
    <hyperlink ref="H396" r:id="rId137" xr:uid="{8EE24585-7C8E-45E5-B953-F143264C82E3}"/>
    <hyperlink ref="H397" r:id="rId138" xr:uid="{1C602F01-2289-4DF9-9A0A-A821D3C6972F}"/>
    <hyperlink ref="H406" r:id="rId139" xr:uid="{8D6AAB49-1C0E-4AF8-9B52-0821DF74B064}"/>
    <hyperlink ref="H407" r:id="rId140" xr:uid="{B396B74B-A55F-4A86-972E-7DDCDC1FA19C}"/>
    <hyperlink ref="H408" r:id="rId141" xr:uid="{0F11A67F-C306-4ECC-B1F6-C6B7AF0BB1C5}"/>
    <hyperlink ref="H413" r:id="rId142" xr:uid="{8B996C3F-6B17-40B2-A38F-1ED7D64C01B7}"/>
    <hyperlink ref="H414" r:id="rId143" xr:uid="{D121F86D-EFC4-4D76-B038-3683F53C3B45}"/>
    <hyperlink ref="H415" r:id="rId144" xr:uid="{320325D9-FFAF-4B9D-940B-D7CC61E0D8ED}"/>
    <hyperlink ref="H416" r:id="rId145" xr:uid="{50D1158F-BEE9-4232-9CDC-59AE97C03A9F}"/>
    <hyperlink ref="H428" r:id="rId146" xr:uid="{2EF0F22C-9AED-4DE2-BD0B-C48C4201F46A}"/>
    <hyperlink ref="H429:H434" r:id="rId147" display="https://www.riotinto.com/en/sustainability/human-rights" xr:uid="{EE222F24-DEC3-438D-822D-00B79F5C4047}"/>
    <hyperlink ref="H427" r:id="rId148" xr:uid="{A2614D6A-6295-4D75-A0A5-A542D4F2EA0B}"/>
    <hyperlink ref="H444" r:id="rId149" location=":~:text=We%20are%20committed%20to%3A,throughout%20our%20entire%20supply%20chain" xr:uid="{A4E29908-1903-466E-8302-697D93090425}"/>
    <hyperlink ref="H445:H447" r:id="rId150" location=":~:text=We%20are%20committed%20to%3A,throughout%20our%20entire%20supply%20chain" display="https://www.sqmlithium.com/en/politica-de-derechos-humanos/#:~:text=We%20are%20committed%20to%3A,throughout%20our%20entire%20supply%20chain." xr:uid="{842BBE19-29D1-424A-8381-791355E34050}"/>
    <hyperlink ref="H448" r:id="rId151" xr:uid="{3945CE13-C7E1-4521-B8AF-5B44DD8CE212}"/>
    <hyperlink ref="H449" r:id="rId152" xr:uid="{B5468B42-5728-4DCE-A569-A0E71245A553}"/>
    <hyperlink ref="H450" r:id="rId153" xr:uid="{AE9C5A71-1871-44A1-8485-13B01690DA49}"/>
    <hyperlink ref="H451" r:id="rId154" xr:uid="{159DF174-1C19-4286-808E-2D0CDA0CD272}"/>
    <hyperlink ref="H452" r:id="rId155" xr:uid="{6734F8FD-8974-491E-AC7A-27176526C4CC}"/>
    <hyperlink ref="H453" r:id="rId156" xr:uid="{1D69C521-322B-460B-B580-01D3BBC2A94B}"/>
    <hyperlink ref="H454" r:id="rId157" xr:uid="{8225F9DA-9D5C-43F6-9AAD-3AA44443A5B3}"/>
    <hyperlink ref="H455" r:id="rId158" xr:uid="{3DCCAFEB-45E9-432D-9173-B12FEE76FB06}"/>
    <hyperlink ref="H456" r:id="rId159" xr:uid="{CD9BE2C4-A236-4663-905E-C358846CE00C}"/>
    <hyperlink ref="H457" r:id="rId160" xr:uid="{897BB926-C010-4E8B-B483-2711C57D397A}"/>
    <hyperlink ref="H458" r:id="rId161" xr:uid="{7C9227C3-4603-4414-8FBD-773E12EDF6BD}"/>
    <hyperlink ref="H459" r:id="rId162" xr:uid="{BA99C619-2CDD-492A-B9B7-5396822A79A6}"/>
    <hyperlink ref="H460" r:id="rId163" xr:uid="{A64C5291-6FFC-45C2-B128-C8A6C30EEDB7}"/>
    <hyperlink ref="H461" r:id="rId164" xr:uid="{D1CAF3F5-1E1D-44C0-98D8-73BD98AB432C}"/>
    <hyperlink ref="H462" r:id="rId165" xr:uid="{81DBF6B2-A690-4996-A972-41944633244F}"/>
    <hyperlink ref="H463" r:id="rId166" xr:uid="{A3A51F64-8CAC-4377-B228-54A6095B6BFC}"/>
    <hyperlink ref="H464" r:id="rId167" xr:uid="{F9E135CE-1FF2-4972-9CCE-5B93EE385CA6}"/>
    <hyperlink ref="H465" r:id="rId168" xr:uid="{A76E7776-B0EA-4FCD-9B1F-8E089EF48FFE}"/>
    <hyperlink ref="H466" r:id="rId169" xr:uid="{9FF48F0E-6597-4377-BE91-3E1D8F7F089B}"/>
    <hyperlink ref="H467" r:id="rId170" xr:uid="{C1F75792-7938-43E3-A167-67FF8A347052}"/>
    <hyperlink ref="H468" r:id="rId171" xr:uid="{9D50BEC0-B1C0-47AD-985D-76A14758789D}"/>
    <hyperlink ref="H470" r:id="rId172" xr:uid="{E4E28206-C162-48A9-BF1F-9AA122CC2DF7}"/>
    <hyperlink ref="H471" r:id="rId173" xr:uid="{546A8715-F095-4015-9DB3-C7C8E7E74EB6}"/>
    <hyperlink ref="H472" r:id="rId174" xr:uid="{15536368-0624-4B22-866A-DBBE1ABBF360}"/>
    <hyperlink ref="H473" r:id="rId175" xr:uid="{7A34D656-4C9A-450D-B126-544712EA3C26}"/>
    <hyperlink ref="H474" r:id="rId176" xr:uid="{4F349FD8-AF37-477A-80C9-207FE85A9591}"/>
    <hyperlink ref="H475" r:id="rId177" xr:uid="{BCDF43B8-0AC3-4DA9-A25B-38B7246EAFE9}"/>
    <hyperlink ref="H476" r:id="rId178" location=":~:text=Sumitomo%20Corporation%20will%20comply%20with,respect%20international%20human%20rights%20norms" xr:uid="{A3B4D928-55E1-4F3A-A7DE-3E02A63D6378}"/>
    <hyperlink ref="H485" r:id="rId179" xr:uid="{40CD8332-298B-428B-BE22-DDA9F09198CE}"/>
    <hyperlink ref="H499" r:id="rId180" xr:uid="{79FF21E9-F36F-459C-8456-DC7D97C607B0}"/>
    <hyperlink ref="H500:H502" r:id="rId181" display="https://trevali.com/sustainability/human-rights-policy/" xr:uid="{24D4955A-4207-477E-A685-8A86312723BD}"/>
    <hyperlink ref="H504" r:id="rId182" xr:uid="{E3EEAAE3-1745-4C0C-A771-AB04951EADBD}"/>
    <hyperlink ref="H505:H513" r:id="rId183" display="http://www.vale.com/esg/en/Pages/HumanRights.aspx" xr:uid="{05DD2D1D-6F44-4FD1-803B-C8C66D22CF74}"/>
    <hyperlink ref="H514" r:id="rId184" xr:uid="{EAEAEBBB-FEAD-4C06-950C-C58636DFF34B}"/>
    <hyperlink ref="H515:H523" r:id="rId185" display="https://www.vedantaresources.com/Pages/BuildingStrongRelationship.aspx" xr:uid="{02024691-7529-48F4-AFCB-341ACFE99AD6}"/>
    <hyperlink ref="H532" r:id="rId186" location=":~:text=We%20are%20dedicated%20to%20protecting,by%20our%20production%20and%20operations" xr:uid="{5E55EC7F-76D8-4F24-A2E8-0BEB00B46FB2}"/>
    <hyperlink ref="H533" r:id="rId187" location=":~:text=We%20are%20dedicated%20to%20protecting,by%20our%20production%20and%20operations" xr:uid="{FBA615FB-344B-48D2-9A22-A523AF9FAE72}"/>
    <hyperlink ref="H534" r:id="rId188" location=":~:text=We%20are%20dedicated%20to%20protecting,by%20our%20production%20and%20operations" xr:uid="{84F79F77-98A3-4B6F-AE86-CD897267BCBD}"/>
    <hyperlink ref="J325" r:id="rId189" xr:uid="{CD66AB89-41E7-46B8-B4D5-3AF4B8283972}"/>
    <hyperlink ref="H325" r:id="rId190" xr:uid="{66026082-5205-4026-B97A-3345E0EA2A6D}"/>
    <hyperlink ref="J263" r:id="rId191" xr:uid="{4BC5DC76-1486-4578-B454-16A64D09E04F}"/>
    <hyperlink ref="J216" r:id="rId192" xr:uid="{12F5C11B-6F16-45DD-8AF4-B8EE54D19555}"/>
    <hyperlink ref="J525" r:id="rId193" xr:uid="{B1735C5A-FFFA-4AB4-B578-76295C9A0E5C}"/>
    <hyperlink ref="J220" r:id="rId194" xr:uid="{BD369DB5-FC4A-441A-ABD0-6EF36B02049C}"/>
    <hyperlink ref="J524" r:id="rId195" xr:uid="{006B9BB4-6ED5-4F42-9CA0-72FF9280A94E}"/>
    <hyperlink ref="J194" r:id="rId196" xr:uid="{18E19D5C-EDAB-4687-8F4B-3B0324CC5AA5}"/>
    <hyperlink ref="J264" r:id="rId197" xr:uid="{D75CF7AC-5802-4E32-9D50-6EBF12B6263F}"/>
    <hyperlink ref="J327" r:id="rId198" xr:uid="{7322FDC0-6A58-416B-A0CA-CDC4A42B8A0A}"/>
    <hyperlink ref="J360" r:id="rId199" xr:uid="{92EA36F3-74B6-4847-A79A-68FE6301DB55}"/>
    <hyperlink ref="J362" r:id="rId200" xr:uid="{32466AA3-340A-4500-A6EE-1D90BBBA918E}"/>
    <hyperlink ref="J488" r:id="rId201" xr:uid="{ABBDF631-3778-42EC-9184-FBE94A5325CB}"/>
    <hyperlink ref="J83" r:id="rId202" xr:uid="{7AD55A35-0799-4E1D-A0AB-9F1865081758}"/>
    <hyperlink ref="J84" r:id="rId203" xr:uid="{B6D87E9A-14B0-4535-89AD-BBFE0F6BC7BA}"/>
    <hyperlink ref="J41" r:id="rId204" xr:uid="{4EEE309C-A04E-4C6F-8463-340E3965F292}"/>
    <hyperlink ref="J149" r:id="rId205" xr:uid="{85F2FB3A-614B-49D8-A06D-73472F869FF0}"/>
    <hyperlink ref="J150" r:id="rId206" xr:uid="{D702EBD9-EF22-4605-B6E4-9F9A96987990}"/>
    <hyperlink ref="J153" r:id="rId207" xr:uid="{B0658DF4-86BC-4FC0-A660-1D49D24FED62}"/>
    <hyperlink ref="J314" r:id="rId208" xr:uid="{68DA6D2C-B6EC-48BD-8FF8-EB8C221E2FE2}"/>
    <hyperlink ref="J468" r:id="rId209" xr:uid="{21A5CF7D-5FDB-4592-AFE9-CFD6A0CDE24A}"/>
    <hyperlink ref="J343" r:id="rId210" xr:uid="{8659582D-D3FC-401D-92A9-DACB12BD494D}"/>
    <hyperlink ref="W319" r:id="rId211" xr:uid="{45668C04-3762-4C02-8AA4-AF344E8C2BD5}"/>
    <hyperlink ref="J319" r:id="rId212" xr:uid="{8C0F0566-6031-48DD-86A3-2A7672F0D4C0}"/>
    <hyperlink ref="J318" r:id="rId213" xr:uid="{7DFF286E-5494-4AFC-AE8C-9E4B39C6084F}"/>
    <hyperlink ref="J175" r:id="rId214" xr:uid="{642F17E2-92AD-445D-86EA-758192AD2F55}"/>
    <hyperlink ref="J373" r:id="rId215" xr:uid="{BA418D87-FC72-455B-A28C-ABC1AB87781D}"/>
    <hyperlink ref="J252" r:id="rId216" xr:uid="{8BD87093-7AFE-4C99-B308-AD4BA1369F91}"/>
    <hyperlink ref="J535" r:id="rId217" xr:uid="{EF3EB9A3-B32A-4EBE-9C83-D86FBBBC2A5A}"/>
    <hyperlink ref="J301" r:id="rId218" xr:uid="{7F89D313-F025-4D5E-9FEE-5514E6E989E6}"/>
    <hyperlink ref="J427" r:id="rId219" xr:uid="{469B7D89-4659-4156-8294-C6A01F320631}"/>
    <hyperlink ref="J435" r:id="rId220" xr:uid="{4DCD1F17-EB48-4E38-B76B-74770236F1D2}"/>
    <hyperlink ref="J436" r:id="rId221" xr:uid="{884548C4-1561-4EE2-89D0-6B71F5F15877}"/>
    <hyperlink ref="J333" r:id="rId222" xr:uid="{31215270-D2A6-4454-B9DD-7004E0CBCC94}"/>
    <hyperlink ref="J498" r:id="rId223" xr:uid="{95ECE9D5-E18E-4BF2-B8B9-14D6C0B1F3A3}"/>
    <hyperlink ref="J231" r:id="rId224" xr:uid="{6B5444FF-B85D-4FA4-9ECA-3D10C6FEC94D}"/>
    <hyperlink ref="H22" r:id="rId225" xr:uid="{A39EBC57-CAD2-4617-AAC0-6815B4D56290}"/>
    <hyperlink ref="H23" r:id="rId226" xr:uid="{DB697D1D-DC6F-4955-B62F-7AC49BC6E911}"/>
    <hyperlink ref="H24" r:id="rId227" xr:uid="{0523335A-2E8D-4621-9EFE-547F94F6F795}"/>
    <hyperlink ref="H25" r:id="rId228" xr:uid="{27623AE2-D3E8-46B6-8CBE-9BA974FC82F4}"/>
    <hyperlink ref="H26" r:id="rId229" xr:uid="{0774B9FD-212F-433E-8F46-70E3169DC8C9}"/>
    <hyperlink ref="H27" r:id="rId230" xr:uid="{2FC7CEEF-332A-42D9-A603-245BC70B4D5E}"/>
    <hyperlink ref="H28" r:id="rId231" xr:uid="{C7036382-069B-410F-A117-7540F5B54412}"/>
    <hyperlink ref="H29" r:id="rId232" xr:uid="{BCAA8062-AC41-40E2-8903-15156BD04C21}"/>
    <hyperlink ref="H30" r:id="rId233" xr:uid="{D359CE89-D749-4917-A133-ECA99F2401B7}"/>
    <hyperlink ref="H31" r:id="rId234" xr:uid="{09AFEBA8-3CD9-4151-A27B-68402915483A}"/>
    <hyperlink ref="H32" r:id="rId235" xr:uid="{68698754-C802-475D-851A-E9D7300947B2}"/>
    <hyperlink ref="H35" r:id="rId236" xr:uid="{1E537B0F-6BF3-4618-B445-B5BF4A34CB5A}"/>
    <hyperlink ref="H33" r:id="rId237" xr:uid="{E96004D2-D640-4CC7-AE46-EFF8F2122BAF}"/>
    <hyperlink ref="H34" r:id="rId238" xr:uid="{EA449185-7720-42B1-BE26-91F957105F23}"/>
    <hyperlink ref="H36" r:id="rId239" xr:uid="{FB65C567-356A-4CC0-80AF-FC33E5F25C01}"/>
    <hyperlink ref="H37" r:id="rId240" xr:uid="{03C2195B-1FB9-462C-8495-08E4CE449981}"/>
    <hyperlink ref="H165" r:id="rId241" xr:uid="{AA7CE2DC-922A-443B-A6DB-29FEBD0A24A7}"/>
    <hyperlink ref="J3" r:id="rId242" xr:uid="{BCF26744-0814-4F53-BD44-A3F0D2F91154}"/>
    <hyperlink ref="J4" r:id="rId243" xr:uid="{3ED388C6-E0DA-45BF-BF6C-54C9F14F80DB}"/>
    <hyperlink ref="J5" r:id="rId244" xr:uid="{38A2AC8E-7429-4E95-A177-D531F8889732}"/>
    <hyperlink ref="J6" r:id="rId245" xr:uid="{3D9041DB-0D64-45E9-9FEC-DECBE5FD34B8}"/>
    <hyperlink ref="J8" r:id="rId246" xr:uid="{9A73CE5E-E71B-4F46-90EC-9538B106091E}"/>
    <hyperlink ref="J9" r:id="rId247" xr:uid="{CA39B441-0D57-4C43-AFE7-B15FE1BA567B}"/>
    <hyperlink ref="J10" r:id="rId248" xr:uid="{3724D010-4C5A-41CF-B0C1-E4A0C7B0D5E3}"/>
    <hyperlink ref="J12" r:id="rId249" xr:uid="{071FD076-FDB2-4E6E-AE64-B51236BA47E2}"/>
    <hyperlink ref="J13" r:id="rId250" xr:uid="{1DF1CC6E-511F-49CF-B4CB-BD397B8AC4D7}"/>
    <hyperlink ref="J14" r:id="rId251" xr:uid="{6BE0FE21-B375-48AE-B278-9AB00A5DB84D}"/>
    <hyperlink ref="J15" r:id="rId252" xr:uid="{E7E09294-BCF9-41EA-BD56-28D3ED4EE217}"/>
    <hyperlink ref="J16" r:id="rId253" xr:uid="{35F73CB8-EEB8-4A28-A24F-A8C085309F6C}"/>
    <hyperlink ref="J17" r:id="rId254" xr:uid="{AEF57580-B7FB-46D3-A87E-91CFBC0E4C65}"/>
    <hyperlink ref="J18" r:id="rId255" xr:uid="{2B69BF9C-3CC1-4B76-A46E-A08A4EDEC0B7}"/>
    <hyperlink ref="J22" r:id="rId256" xr:uid="{385E46E7-E08F-43A5-A7C8-7AA8597E1EA1}"/>
    <hyperlink ref="J23" r:id="rId257" xr:uid="{9504C5A0-8B55-4FCE-BAB9-FFE744F6863E}"/>
    <hyperlink ref="J24" r:id="rId258" xr:uid="{3A762070-A508-4E8E-BCFF-EC8D88E4CF94}"/>
    <hyperlink ref="J25" r:id="rId259" xr:uid="{E048AB7F-EAFC-454F-A406-DAEAE4AFF281}"/>
    <hyperlink ref="J26" r:id="rId260" xr:uid="{CFE1C448-00EC-4024-86B2-AD92C835D4C6}"/>
    <hyperlink ref="J27" r:id="rId261" xr:uid="{294BD36A-8529-4BD8-9729-C26D54F5C290}"/>
    <hyperlink ref="J28" r:id="rId262" xr:uid="{5F24EE23-CDB6-4C42-8553-CFD1F187D6BE}"/>
    <hyperlink ref="J29" r:id="rId263" xr:uid="{91A9BD1D-4226-44C4-9DCF-A7D099F90910}"/>
    <hyperlink ref="J31" r:id="rId264" xr:uid="{D9D9D859-3109-4872-BA29-3B2650093091}"/>
    <hyperlink ref="J32" r:id="rId265" xr:uid="{34181782-2722-4512-AB6D-910903D65380}"/>
    <hyperlink ref="J33" r:id="rId266" xr:uid="{496783ED-03B6-4B45-8D62-BF8355B9DA6E}"/>
    <hyperlink ref="J34" r:id="rId267" xr:uid="{802E42E7-F5C1-419A-BDA7-357A72D107A7}"/>
    <hyperlink ref="J35" r:id="rId268" xr:uid="{5CB1B0F9-CF10-423A-9275-E345D59D06AE}"/>
    <hyperlink ref="J36" r:id="rId269" xr:uid="{AF84F5F1-6A7E-4ACB-B4AF-46CF9F84EA5D}"/>
    <hyperlink ref="J37" r:id="rId270" xr:uid="{C752DC63-B409-4BB2-B26B-DA8E43595EE2}"/>
    <hyperlink ref="J38" r:id="rId271" xr:uid="{51A15ED0-5E78-440A-9E29-5CA25F4A616F}"/>
    <hyperlink ref="J40" r:id="rId272" xr:uid="{B3BA1248-8AD0-47F8-99A4-BCCDF2226166}"/>
    <hyperlink ref="J43" r:id="rId273" xr:uid="{89D9BE1B-B4B3-46F6-B903-CECABAB7087D}"/>
    <hyperlink ref="J44" r:id="rId274" xr:uid="{06DF5B75-43EE-4927-991B-F8BB80469B7A}"/>
    <hyperlink ref="J45" r:id="rId275" xr:uid="{107D6C89-414E-4D1F-BFA6-8B1A536A9967}"/>
    <hyperlink ref="J47" r:id="rId276" xr:uid="{7592C823-EA95-43F0-920B-A9120341D23E}"/>
    <hyperlink ref="J48" r:id="rId277" xr:uid="{C95DB303-B32C-484F-B1BD-9CAC3E5B4E1B}"/>
    <hyperlink ref="J49" r:id="rId278" xr:uid="{B0738B0C-EFC2-496D-9B1B-B970C061555F}"/>
    <hyperlink ref="J51" r:id="rId279" xr:uid="{090BE47E-987C-4A19-90F6-FACFF13F6B83}"/>
    <hyperlink ref="J52" r:id="rId280" xr:uid="{2F5E79B5-7904-4B41-BBAA-1B87FD26DC75}"/>
    <hyperlink ref="J58" r:id="rId281" xr:uid="{DE1D8511-1CA8-453B-B178-6779CEF17062}"/>
    <hyperlink ref="J59" r:id="rId282" xr:uid="{4C04F7A6-D2FB-47D9-BC08-A57DE69BA05A}"/>
    <hyperlink ref="J60" r:id="rId283" xr:uid="{B933434E-11CC-43DA-9D1A-03B9908E781C}"/>
    <hyperlink ref="J61" r:id="rId284" xr:uid="{1F8D8660-ABBE-45C5-8EC9-87ACDEFC8281}"/>
    <hyperlink ref="J62" r:id="rId285" xr:uid="{8F189C4C-B2A9-44DD-841E-62ECDAD31191}"/>
    <hyperlink ref="J63" r:id="rId286" xr:uid="{7847EDEC-6A86-4CC6-9E5A-69512A5D0ADC}"/>
    <hyperlink ref="J64" r:id="rId287" xr:uid="{3BD36C50-6450-4DAC-ACF9-D9588CB8F4CE}"/>
    <hyperlink ref="J65" r:id="rId288" xr:uid="{B32FE928-08D2-4D79-9E4B-FA4D14096160}"/>
    <hyperlink ref="J66" r:id="rId289" xr:uid="{AC377CBB-0249-42BC-94E8-8EA41ADA9505}"/>
    <hyperlink ref="J67" r:id="rId290" xr:uid="{4A5193ED-2040-4CC0-9592-AFEBCB2C36DE}"/>
    <hyperlink ref="J68" r:id="rId291" xr:uid="{669C378C-B0C4-46B5-B29E-C88382078140}"/>
    <hyperlink ref="J69" r:id="rId292" xr:uid="{03663478-39F8-47A2-86EF-F700B2C48511}"/>
    <hyperlink ref="J70" r:id="rId293" xr:uid="{457D12BE-208C-4AD0-B5D9-C3814B7C822A}"/>
    <hyperlink ref="J71" r:id="rId294" xr:uid="{DA1ABFC4-E411-4288-B45F-29DA5DA19691}"/>
    <hyperlink ref="J72" r:id="rId295" xr:uid="{F5A75E56-D5C6-490E-BBC9-93A1D862375E}"/>
    <hyperlink ref="J73" r:id="rId296" xr:uid="{1D2FDA9D-F36B-4280-889D-F3AFB30ACB17}"/>
    <hyperlink ref="J74" r:id="rId297" xr:uid="{A7CBA6B1-4AEA-4923-8A77-251F16A491E7}"/>
    <hyperlink ref="J75" r:id="rId298" xr:uid="{606AC204-D7F0-4E11-BD29-AB959B6FD5B1}"/>
    <hyperlink ref="J76" r:id="rId299" xr:uid="{17A378AA-A49E-4D8A-89A8-C0902F4699F3}"/>
    <hyperlink ref="J77" r:id="rId300" xr:uid="{1E189A2C-6DF0-45C8-8A5D-75F8EB1EB500}"/>
    <hyperlink ref="J78" r:id="rId301" xr:uid="{F268727D-FB72-40A0-A38C-D5D6B7503AC6}"/>
    <hyperlink ref="J79" r:id="rId302" xr:uid="{4CEA7414-1717-4D22-A6E3-33A6C55685B5}"/>
    <hyperlink ref="J80" r:id="rId303" xr:uid="{CDD3BDA8-721D-48D5-AF2C-61ADF9E12771}"/>
    <hyperlink ref="J81" r:id="rId304" xr:uid="{57C84150-5226-437B-9F06-494BA3EBC66D}"/>
    <hyperlink ref="J82" r:id="rId305" xr:uid="{73864D0F-3B1D-4914-8C26-1DC15743E4C3}"/>
    <hyperlink ref="J85" r:id="rId306" xr:uid="{87BEFF14-D4E8-4396-B5A7-CB0C11C546CE}"/>
    <hyperlink ref="J86" r:id="rId307" xr:uid="{460D7795-C7A2-4851-A32A-4B1A61BA8DB1}"/>
    <hyperlink ref="J87" r:id="rId308" xr:uid="{B274773F-0321-4055-8F7C-95EFEC35E4E6}"/>
    <hyperlink ref="J88" r:id="rId309" xr:uid="{D6362EAE-05E3-4E3F-A3BE-1C620880711F}"/>
    <hyperlink ref="J89" r:id="rId310" xr:uid="{6868BCF3-DEB2-4D71-9456-CDD74929C9CE}"/>
    <hyperlink ref="J90" r:id="rId311" xr:uid="{212677CD-4A6C-4A40-B599-285EC3285B65}"/>
    <hyperlink ref="J91" r:id="rId312" xr:uid="{B1467AF4-5F24-41F3-9501-83611514229F}"/>
    <hyperlink ref="J92" r:id="rId313" xr:uid="{3BD786BE-74F7-4F5A-A2E6-4FBF00050DF4}"/>
    <hyperlink ref="J93" r:id="rId314" xr:uid="{E0C3D21C-024E-4BF5-AB75-E64D885EA142}"/>
    <hyperlink ref="J94" r:id="rId315" xr:uid="{FD9F1C59-1576-4413-AC5F-8661FDFB371F}"/>
    <hyperlink ref="J95" r:id="rId316" xr:uid="{E2FACF4E-E096-4C11-9C97-0FDC7CA72248}"/>
    <hyperlink ref="J96" r:id="rId317" xr:uid="{15BA85FA-AA59-445E-A759-D19BFD94AA74}"/>
    <hyperlink ref="J97" r:id="rId318" xr:uid="{4B6E1682-65CF-446E-878B-8474462AD54B}"/>
    <hyperlink ref="J98" r:id="rId319" xr:uid="{067E646D-6E05-4CC4-8250-B4DE01C510FD}"/>
    <hyperlink ref="J99" r:id="rId320" xr:uid="{6C2EE554-3AEE-4A42-A9EE-E4416F892210}"/>
    <hyperlink ref="J100" r:id="rId321" xr:uid="{70E92EA8-66EB-4323-A4D6-C4B4A126DE9D}"/>
    <hyperlink ref="J101" r:id="rId322" xr:uid="{316C3D46-FBB1-49DE-B898-6BADBA9C04CE}"/>
    <hyperlink ref="J102" r:id="rId323" xr:uid="{ED286812-86E3-4F75-8228-D0501D1B9DE9}"/>
    <hyperlink ref="J103" r:id="rId324" xr:uid="{B2243972-CDFE-4998-A49E-EEE4BEA550B7}"/>
    <hyperlink ref="J104" r:id="rId325" xr:uid="{203F073E-250D-44A4-B9E1-7FA955E2D742}"/>
    <hyperlink ref="J105" r:id="rId326" xr:uid="{FD3C49A4-D3EC-44FF-855B-47B675753BCB}"/>
    <hyperlink ref="J106" r:id="rId327" xr:uid="{A58033F5-14B2-49DA-9BC5-4BDB7A582E19}"/>
    <hyperlink ref="J107" r:id="rId328" xr:uid="{F1BEF229-B473-40D2-9F63-56C7EA124093}"/>
    <hyperlink ref="J108" r:id="rId329" xr:uid="{70C99745-DAF8-4753-A9A0-A079505675C1}"/>
    <hyperlink ref="J109" r:id="rId330" xr:uid="{9C46BA6A-2CD0-4CE2-9FA4-509E6568C47D}"/>
    <hyperlink ref="J110" r:id="rId331" xr:uid="{C12E40C1-71E3-4FE0-A661-9650D5A0129C}"/>
    <hyperlink ref="J111" r:id="rId332" xr:uid="{0EEEC24F-9AA3-4859-943F-3EA2F767D76D}"/>
    <hyperlink ref="J112" r:id="rId333" xr:uid="{2F584750-F966-437F-8933-F94C5B25B1D4}"/>
    <hyperlink ref="J113" r:id="rId334" xr:uid="{89D42213-E87C-4509-9391-31B7A346CBB6}"/>
    <hyperlink ref="J114" r:id="rId335" xr:uid="{774A0A12-0321-4D19-AD24-F42091701938}"/>
    <hyperlink ref="J115" r:id="rId336" xr:uid="{F34B5A29-FC48-4429-A40F-B5B100A8DD50}"/>
    <hyperlink ref="J124" r:id="rId337" xr:uid="{63F64A24-DC42-4C80-9DB9-9EFBF003FA6F}"/>
    <hyperlink ref="J125" r:id="rId338" xr:uid="{FCABA949-8181-4D46-80FD-E0476018C00B}"/>
    <hyperlink ref="J126" r:id="rId339" xr:uid="{C51F5898-93AD-435E-B5F0-23F55C139C29}"/>
    <hyperlink ref="J127" r:id="rId340" xr:uid="{0BC68629-D26D-4474-9F4F-D8E49BA4972E}"/>
    <hyperlink ref="J128" r:id="rId341" xr:uid="{069CE5FA-8FA8-4416-A66D-3268590E4ED0}"/>
    <hyperlink ref="J129" r:id="rId342" xr:uid="{FFEE14F4-C8B4-4DF6-9F70-FC6D00DB6598}"/>
    <hyperlink ref="J130" r:id="rId343" xr:uid="{6FA8A6EC-5053-4EDA-BB92-8186E9309C01}"/>
    <hyperlink ref="J131" r:id="rId344" xr:uid="{CAD8DD5F-0128-4F53-8A6E-EB02614F7B3D}"/>
    <hyperlink ref="J132" r:id="rId345" xr:uid="{F51BFE0F-EAA1-4447-AE6E-E65FD580FEC4}"/>
    <hyperlink ref="J133" r:id="rId346" xr:uid="{2BBE4117-232E-48E5-A0E6-362ACD613D71}"/>
    <hyperlink ref="J134" r:id="rId347" xr:uid="{DBA2138F-A17E-4792-97C4-309DD89E0614}"/>
    <hyperlink ref="J135" r:id="rId348" xr:uid="{E2B976F5-4C8A-4C38-8D9A-B00ACF8023D7}"/>
    <hyperlink ref="J136" r:id="rId349" xr:uid="{EA09E64E-F13A-4A9F-813B-0717A2C5BFAE}"/>
    <hyperlink ref="J137" r:id="rId350" xr:uid="{8B0FE3F0-4D0A-441A-A519-524AA602C757}"/>
    <hyperlink ref="J138" r:id="rId351" xr:uid="{BF467B66-444B-406D-A0DB-D8DD9794BAF5}"/>
    <hyperlink ref="J139" r:id="rId352" xr:uid="{B63A6963-0177-47F0-A4BC-43ED18136935}"/>
    <hyperlink ref="J140" r:id="rId353" xr:uid="{87E0277D-14FC-455C-B4FE-C74B400B6BAD}"/>
    <hyperlink ref="J141" r:id="rId354" xr:uid="{716907F2-3323-41B7-B189-472479D59DA8}"/>
    <hyperlink ref="J142" r:id="rId355" xr:uid="{E9788559-0BB2-431E-9D60-7320FB1354D0}"/>
    <hyperlink ref="J143" r:id="rId356" xr:uid="{20A87AED-E7F1-4294-8954-7D4C12911F41}"/>
    <hyperlink ref="J144" r:id="rId357" xr:uid="{4ADBF3E3-88D3-46D9-AFD7-C3615C936B0A}"/>
    <hyperlink ref="J145" r:id="rId358" xr:uid="{7AA6241A-B6E4-46BD-9DEC-DC6AB475F25C}"/>
    <hyperlink ref="J147" r:id="rId359" xr:uid="{535547FE-B8FD-4929-8D9E-867FC3AA1779}"/>
    <hyperlink ref="J148" r:id="rId360" xr:uid="{9EA684A5-6CA4-41C3-BA9B-6536BD1988ED}"/>
    <hyperlink ref="J154" r:id="rId361" xr:uid="{EA96BBEB-6A6E-4CDF-AEED-7029F0FD4678}"/>
    <hyperlink ref="J156" r:id="rId362" xr:uid="{B6E0203E-69AB-4871-9E85-ACAC57203ED7}"/>
    <hyperlink ref="J158" r:id="rId363" xr:uid="{4A2C0B3B-C1A7-48A6-BA97-3B85AE078876}"/>
    <hyperlink ref="J159" r:id="rId364" xr:uid="{7708A20E-DDC5-4E37-A53C-DBCA3461B8AF}"/>
    <hyperlink ref="J161" r:id="rId365" xr:uid="{C4A9D1A7-78BC-477E-94EF-20C530B60034}"/>
    <hyperlink ref="J164" r:id="rId366" xr:uid="{2543C5E5-C859-4D37-A475-DB6BD0AF4AEC}"/>
    <hyperlink ref="J166" r:id="rId367" xr:uid="{0626EA87-161C-4020-960D-2171F6203174}"/>
    <hyperlink ref="J167" r:id="rId368" xr:uid="{FAFF7235-1911-4A87-9BEC-3E2200DE89A1}"/>
    <hyperlink ref="J169" r:id="rId369" xr:uid="{2006E577-53F4-4C04-A29B-7F6871BDF45F}"/>
    <hyperlink ref="J170" r:id="rId370" xr:uid="{C9D7186F-9150-4A3C-837F-7EAD8313C0C4}"/>
    <hyperlink ref="J171" r:id="rId371" xr:uid="{C28BA7EE-6A0A-4981-A268-3F8FB3DD5547}"/>
    <hyperlink ref="J172" r:id="rId372" xr:uid="{1105A60D-1281-4F00-B5EE-C1AEBEA36C88}"/>
    <hyperlink ref="J173" r:id="rId373" xr:uid="{F7426A6D-9FEB-4CE1-BFF0-E83F6D844B6D}"/>
    <hyperlink ref="J174" r:id="rId374" xr:uid="{FF774B42-364D-4E0C-8023-19C704AACCD1}"/>
    <hyperlink ref="J176" r:id="rId375" xr:uid="{D1A4A40C-2EC4-410F-AD9C-EE7368C73AD6}"/>
    <hyperlink ref="J177" r:id="rId376" xr:uid="{BEF5732E-E52A-44C7-9956-4182F9E065ED}"/>
    <hyperlink ref="J178" r:id="rId377" xr:uid="{B39398DF-C218-4699-B29D-73DE566F0FC4}"/>
    <hyperlink ref="J180" r:id="rId378" xr:uid="{7A847B17-A5EB-4216-96AB-04E9B323EF40}"/>
    <hyperlink ref="J181" r:id="rId379" xr:uid="{986358AB-6C63-4C4C-BBC5-A98FE83FE657}"/>
    <hyperlink ref="J182" r:id="rId380" xr:uid="{03A6E8DC-9154-46DA-819C-6633E445BB0C}"/>
    <hyperlink ref="J183" r:id="rId381" xr:uid="{99010F59-F89B-4325-8FA7-241222CC3A00}"/>
    <hyperlink ref="J184" r:id="rId382" xr:uid="{6AAC9BB5-B236-43D9-A224-0576CF08E662}"/>
    <hyperlink ref="J185" r:id="rId383" xr:uid="{AE47D0F2-8A29-4F9B-BAE9-52B34A5D7A7F}"/>
    <hyperlink ref="J186" r:id="rId384" xr:uid="{A96CB362-088A-4DE7-9E54-C0E683A6D72A}"/>
    <hyperlink ref="J187" r:id="rId385" xr:uid="{F8F1D2F5-7931-42BF-A660-256EA8F6DEBA}"/>
    <hyperlink ref="J188" r:id="rId386" xr:uid="{AA452EA3-2057-47F7-AB11-55607F3B8C84}"/>
    <hyperlink ref="J189" r:id="rId387" xr:uid="{DBF9B78F-D5CD-4CDE-98BB-F867E47AE57F}"/>
    <hyperlink ref="J190" r:id="rId388" xr:uid="{C7A7BCE8-B626-4004-B776-0B5DD9AC6549}"/>
    <hyperlink ref="J191" r:id="rId389" xr:uid="{B95714E9-0F09-485D-89EA-0A2D3159EFE2}"/>
    <hyperlink ref="J192" r:id="rId390" xr:uid="{3BA1AF45-A1EC-44E2-B7E8-73F984EA8858}"/>
    <hyperlink ref="J193" r:id="rId391" xr:uid="{DC96B04E-FFA8-4305-8652-856EBB3B4637}"/>
    <hyperlink ref="J195" r:id="rId392" xr:uid="{196E0E90-D832-49DF-89AD-31EF313D97F8}"/>
    <hyperlink ref="J196" r:id="rId393" xr:uid="{8D30BCE4-F9E0-419E-961A-FF389739871D}"/>
    <hyperlink ref="J197" r:id="rId394" xr:uid="{019469D8-0228-4EB0-9485-207BF398012A}"/>
    <hyperlink ref="J198" r:id="rId395" xr:uid="{1770248F-0A25-45AE-8989-F08B8D3E5844}"/>
    <hyperlink ref="J199" r:id="rId396" xr:uid="{731702FA-50A2-4B79-85D9-E13901C24C60}"/>
    <hyperlink ref="J200" r:id="rId397" xr:uid="{A32EE55D-0A8D-424B-881C-58E3521168C5}"/>
    <hyperlink ref="J201" r:id="rId398" xr:uid="{72AEB33A-8CEA-45CA-82CA-B761DFF510FC}"/>
    <hyperlink ref="J202" r:id="rId399" xr:uid="{72AAE8DE-2466-4BA6-893F-2EE0B9053DD8}"/>
    <hyperlink ref="J203" r:id="rId400" xr:uid="{BC696BF6-2233-49E7-B6C0-99559F259823}"/>
    <hyperlink ref="J204" r:id="rId401" xr:uid="{2DCC10F3-AFED-4053-BDEF-05E43B47E190}"/>
    <hyperlink ref="J205" r:id="rId402" xr:uid="{002CA193-553C-4C2C-8A03-00E041130DF5}"/>
    <hyperlink ref="J206" r:id="rId403" xr:uid="{40EA6891-A912-49C6-B340-CDFA19F1B330}"/>
    <hyperlink ref="J207" r:id="rId404" xr:uid="{8235B652-D9EC-47E9-90D1-4250B973C1F2}"/>
    <hyperlink ref="J208" r:id="rId405" xr:uid="{6E5F4163-6BAC-42E8-A3B0-0CA7AEFB2A7A}"/>
    <hyperlink ref="J209" r:id="rId406" xr:uid="{869E78D9-0150-4EE1-9CF0-702ACF03F61A}"/>
    <hyperlink ref="J210" r:id="rId407" xr:uid="{5E97AF2A-F164-4804-BB62-343A21DF5F86}"/>
    <hyperlink ref="J211" r:id="rId408" xr:uid="{A8B1D80E-2B74-486A-848B-0AD9724AE5DF}"/>
    <hyperlink ref="J212" r:id="rId409" xr:uid="{769209FE-49B1-481D-9969-60593CFBF7B2}"/>
    <hyperlink ref="J213" r:id="rId410" xr:uid="{1DFDD8A7-2051-4327-8A42-BE60CE3E6E80}"/>
    <hyperlink ref="J214" r:id="rId411" xr:uid="{7AB9A965-CE37-46BF-B3C9-C5BF4417632B}"/>
    <hyperlink ref="J219" r:id="rId412" xr:uid="{ECC54D7C-1BED-43B3-B4D6-258DA5E7CD32}"/>
    <hyperlink ref="J222" r:id="rId413" xr:uid="{CB0020FC-4761-437C-A54A-7A16897DDD64}"/>
    <hyperlink ref="J224" r:id="rId414" xr:uid="{2BDA10A7-AF01-4FB5-BE60-9E70C5526074}"/>
    <hyperlink ref="J225" r:id="rId415" xr:uid="{7EB93034-EA67-47A9-825E-3E6251D3CF90}"/>
    <hyperlink ref="J228" r:id="rId416" xr:uid="{F7DFECE8-C3BE-4022-B1B1-ADEDB3F6A2DC}"/>
    <hyperlink ref="J230" r:id="rId417" xr:uid="{6B417287-F1AB-486F-8828-C4243CE1B80A}"/>
    <hyperlink ref="J232" r:id="rId418" xr:uid="{0F5B6C90-EC70-4DF2-8AAE-B8A730D3EC7F}"/>
    <hyperlink ref="J233" r:id="rId419" xr:uid="{3C8B589F-ED4E-4012-8C94-E11778A72EA8}"/>
    <hyperlink ref="J234" r:id="rId420" xr:uid="{4F3EF0A6-EB8A-40E4-BC0D-5F5EDBF724CD}"/>
    <hyperlink ref="J235" r:id="rId421" xr:uid="{A9510380-0C1A-455B-90B1-1A042A7AFF1D}"/>
    <hyperlink ref="J236" r:id="rId422" xr:uid="{0B50B344-67BB-42CB-AB70-7B3E5AAC9527}"/>
    <hyperlink ref="J237" r:id="rId423" xr:uid="{4A56459A-B19D-4CDB-887F-C68DC17FC24D}"/>
    <hyperlink ref="J238" r:id="rId424" xr:uid="{496A6204-C95B-4AE5-8507-762F7F48B879}"/>
    <hyperlink ref="J239" r:id="rId425" xr:uid="{1CC382FC-5ECA-400A-B225-9F9605E24FC6}"/>
    <hyperlink ref="J240" r:id="rId426" xr:uid="{5F8CF3B3-71FC-4B31-A40C-1EFFBF0B6391}"/>
    <hyperlink ref="J241" r:id="rId427" xr:uid="{6F6E98C6-D7D6-44D1-963D-834918C1E8C3}"/>
    <hyperlink ref="J242" r:id="rId428" xr:uid="{10E6C3AF-E70A-4943-815D-C51B9AEFD307}"/>
    <hyperlink ref="J243" r:id="rId429" xr:uid="{512A85D9-F2B5-465C-BA75-A1B5DF0B797E}"/>
    <hyperlink ref="J244" r:id="rId430" xr:uid="{628CE613-71AF-4CA0-AF5D-80F47B849F6C}"/>
    <hyperlink ref="J245" r:id="rId431" xr:uid="{5A57EB90-2F84-4BE0-B79C-D39C64C41F5E}"/>
    <hyperlink ref="J246" r:id="rId432" xr:uid="{6A2A8D16-292D-4411-80C2-CECDC0B63C28}"/>
    <hyperlink ref="J247" r:id="rId433" xr:uid="{639DF95E-1156-415C-9FF4-DBF76D8AF382}"/>
    <hyperlink ref="J248" r:id="rId434" xr:uid="{6D6CDC22-45C0-4FFD-9C00-18198908CA35}"/>
    <hyperlink ref="J249" r:id="rId435" xr:uid="{40D11617-7A25-4416-82A1-140E34FCF360}"/>
    <hyperlink ref="J250" r:id="rId436" xr:uid="{900C5E15-051F-4623-9EFC-36D674A29E10}"/>
    <hyperlink ref="J251" r:id="rId437" xr:uid="{3AD0F958-EE3F-498D-A80B-21CED47FD3BD}"/>
    <hyperlink ref="J253" r:id="rId438" xr:uid="{4FB72AA0-627C-4895-8F0A-B1DB44A58DC9}"/>
    <hyperlink ref="J255" r:id="rId439" xr:uid="{E1C45519-8886-4227-9009-AC13073D01C3}"/>
    <hyperlink ref="J256" r:id="rId440" xr:uid="{09B5D41C-8146-40F6-A789-1BADC54A8700}"/>
    <hyperlink ref="J257" r:id="rId441" xr:uid="{62397540-F422-47C7-808F-750B7DFB3C5E}"/>
    <hyperlink ref="J258" r:id="rId442" xr:uid="{B2BCDA22-2D24-4921-875C-54D429BFDB3B}"/>
    <hyperlink ref="J259" r:id="rId443" xr:uid="{59A4F4D4-E182-47A6-83B7-02801F1156B2}"/>
    <hyperlink ref="J260" r:id="rId444" xr:uid="{8A438390-BE61-4428-93FF-0A7675C2A1B1}"/>
    <hyperlink ref="J261" r:id="rId445" xr:uid="{2F233158-9272-4885-8E0D-5B7FF7D5DBAD}"/>
    <hyperlink ref="J262" r:id="rId446" xr:uid="{3E630C9E-2ACF-4BFE-AFEE-FD5E3F7DA338}"/>
    <hyperlink ref="J265" r:id="rId447" xr:uid="{474894EA-F5AA-4399-B12C-2B4B4EC2CDB4}"/>
    <hyperlink ref="J266" r:id="rId448" xr:uid="{0B2C1D00-BC52-45C8-8EEE-9480F548BB96}"/>
    <hyperlink ref="J267" r:id="rId449" xr:uid="{66848DEF-9E2D-4EE8-BE65-2ECEC4975980}"/>
    <hyperlink ref="J268" r:id="rId450" xr:uid="{F8BA00AA-74B8-4B15-B705-44CC9E4BB35E}"/>
    <hyperlink ref="J269" r:id="rId451" xr:uid="{39B63FDD-5080-4CD3-97EF-9FD074A9C7C1}"/>
    <hyperlink ref="J270" r:id="rId452" xr:uid="{5606B227-52C8-4846-993C-4A51B4764FD6}"/>
    <hyperlink ref="J271" r:id="rId453" xr:uid="{E85D672F-FC20-4904-ADC3-04089778F607}"/>
    <hyperlink ref="J272" r:id="rId454" xr:uid="{564F4EAB-1FCD-410F-BE24-229E57269D56}"/>
    <hyperlink ref="J273" r:id="rId455" xr:uid="{47AB5AA2-A2D1-4B6F-9FF2-F96778F08595}"/>
    <hyperlink ref="J274" r:id="rId456" xr:uid="{6E07F8DB-7930-4D39-ACAE-18779DB24A74}"/>
    <hyperlink ref="J275" r:id="rId457" xr:uid="{2B8B1A73-515F-47C7-BDF4-3D061460BC7B}"/>
    <hyperlink ref="J287" r:id="rId458" xr:uid="{55075DC5-BBBF-4E56-9476-EF9812A0AF94}"/>
    <hyperlink ref="J288" r:id="rId459" xr:uid="{C6DE2BA8-9972-4F23-91E2-C03F7A68190A}"/>
    <hyperlink ref="J289" r:id="rId460" xr:uid="{EC412BC6-E266-48D3-A490-534342238A35}"/>
    <hyperlink ref="J291" r:id="rId461" xr:uid="{309F8EA6-3912-442A-8B82-3E5F0DB8AB68}"/>
    <hyperlink ref="J292" r:id="rId462" xr:uid="{6B7F150E-750A-4A48-BA81-287D49877B1D}"/>
    <hyperlink ref="J293" r:id="rId463" xr:uid="{2D74227F-1F30-4BB2-ADFD-9884BA3F12A4}"/>
    <hyperlink ref="J294" r:id="rId464" xr:uid="{E332209D-86BF-4AE9-AB00-41B41CE682BD}"/>
    <hyperlink ref="J295" r:id="rId465" xr:uid="{2387D6AE-5256-4FA7-B980-4EEC655BE25F}"/>
    <hyperlink ref="J296" r:id="rId466" xr:uid="{B0B6A429-4282-45D1-B1EB-8C00190082F3}"/>
    <hyperlink ref="J297" r:id="rId467" xr:uid="{8F2475A0-670D-45C3-9CDA-B6123A6D24A8}"/>
    <hyperlink ref="J298" r:id="rId468" xr:uid="{56D4A078-53CD-45D0-B698-6D783C2E6B04}"/>
    <hyperlink ref="J299" r:id="rId469" xr:uid="{538A5FBC-1B4B-494E-9EA4-1BCEC9DA2AFE}"/>
    <hyperlink ref="J300" r:id="rId470" xr:uid="{8B298020-AAB8-4D39-8378-7CE755E32216}"/>
    <hyperlink ref="J302" r:id="rId471" xr:uid="{E6F84FB6-1BEA-46C8-AB45-485FE2A62C09}"/>
    <hyperlink ref="J303" r:id="rId472" xr:uid="{F60A719E-5788-441C-91B5-BC197DE6EBED}"/>
    <hyperlink ref="J304" r:id="rId473" xr:uid="{619C3D46-01AF-4862-9CEB-DA3FBB6CC4D1}"/>
    <hyperlink ref="J305" r:id="rId474" xr:uid="{032ECFD8-D97C-4E13-8FEA-2590D688D073}"/>
    <hyperlink ref="J307" r:id="rId475" xr:uid="{2D145237-6410-4F0A-9652-9829925978ED}"/>
    <hyperlink ref="J308" r:id="rId476" xr:uid="{3D6AFCAA-E27F-47DF-9CD2-D2FD5B9BB997}"/>
    <hyperlink ref="J309" r:id="rId477" xr:uid="{87632228-4928-4F03-8198-0A21679D7869}"/>
    <hyperlink ref="J310" r:id="rId478" xr:uid="{A75ED970-5525-467E-B9AF-9D9272BDE1BB}"/>
    <hyperlink ref="J311" r:id="rId479" xr:uid="{73535DC9-9FEF-4484-9278-3C6130926385}"/>
    <hyperlink ref="J312" r:id="rId480" xr:uid="{0FE96B91-0927-479D-837D-1320FAF1549C}"/>
    <hyperlink ref="J320" r:id="rId481" xr:uid="{C431AAB8-D378-4E5A-801B-313B2FDC20C1}"/>
    <hyperlink ref="J321" r:id="rId482" xr:uid="{2D490D8D-D7C8-4A4C-8930-16D2C65D281D}"/>
    <hyperlink ref="J322" r:id="rId483" xr:uid="{11A5484B-03FA-4BF9-BC14-2869A70E836A}"/>
    <hyperlink ref="J323" r:id="rId484" xr:uid="{AED09F99-A749-4942-A38D-9762725213A2}"/>
    <hyperlink ref="J326" r:id="rId485" xr:uid="{AD630362-AD9B-4254-8C3E-0D7C3A2C964A}"/>
    <hyperlink ref="J328" r:id="rId486" xr:uid="{17037F00-C273-4335-88C0-F5FBC2F5FDA1}"/>
    <hyperlink ref="J331" r:id="rId487" xr:uid="{CFBB481D-E271-414D-AFD7-A81C89F7ADBD}"/>
    <hyperlink ref="J332" r:id="rId488" xr:uid="{E02EDD9F-B277-4806-BD96-5359E35655F3}"/>
    <hyperlink ref="J336" r:id="rId489" xr:uid="{84495157-A6B4-42A9-8B37-B685A103B296}"/>
    <hyperlink ref="J337" r:id="rId490" xr:uid="{C0D5EBC1-9570-4DE7-BF7C-D16BC63465A4}"/>
    <hyperlink ref="J338" r:id="rId491" xr:uid="{6A0F2D72-0A72-48BC-8F18-663D8E080483}"/>
    <hyperlink ref="J339" r:id="rId492" xr:uid="{157B0EC8-0F5D-4E00-9BBD-297C009A8A5F}"/>
    <hyperlink ref="J341" r:id="rId493" xr:uid="{4209EAA7-FD18-477D-B6EF-D6DE43CF1957}"/>
    <hyperlink ref="J344" r:id="rId494" xr:uid="{601F5953-4FDD-4F15-A03B-F68F7CCC96D1}"/>
    <hyperlink ref="J348" r:id="rId495" xr:uid="{6C1378E7-D317-4F9E-8781-69DE82BB010A}"/>
    <hyperlink ref="J349" r:id="rId496" xr:uid="{2D5C8637-600F-42CF-BFE5-090175A66C12}"/>
    <hyperlink ref="J350" r:id="rId497" xr:uid="{6294E63A-CC12-4B8D-9355-98112901B5B1}"/>
    <hyperlink ref="J351" r:id="rId498" xr:uid="{2F20D3EB-3D9D-4567-A3C5-3ABAD2A9557F}"/>
    <hyperlink ref="J352" r:id="rId499" xr:uid="{05FAABAF-8B43-4BDC-80FC-98D1E3990BFE}"/>
    <hyperlink ref="J353" r:id="rId500" xr:uid="{1F6AEF44-BE9C-4CB2-98D1-AA3060733038}"/>
    <hyperlink ref="J354" r:id="rId501" xr:uid="{B12BCE33-CB97-4633-A2BC-8C8F99DC35FE}"/>
    <hyperlink ref="J355" r:id="rId502" xr:uid="{C1003AF1-B31D-4108-9F58-84D98F2118D0}"/>
    <hyperlink ref="J358" r:id="rId503" xr:uid="{E00495D5-2216-4A2C-9BB9-9C51CB3FF1B1}"/>
    <hyperlink ref="J359" r:id="rId504" xr:uid="{C7A46D7A-A924-4CB6-8CD9-DA764949589D}"/>
    <hyperlink ref="J361" r:id="rId505" xr:uid="{32A0B185-CC9A-441D-8945-C3F2883BD01A}"/>
    <hyperlink ref="J364" r:id="rId506" xr:uid="{1E746E32-2934-411F-A25F-FE27EAAA9F1F}"/>
    <hyperlink ref="J365" r:id="rId507" xr:uid="{4D931704-C3B0-43CE-BF10-74E4A044B604}"/>
    <hyperlink ref="J366" r:id="rId508" xr:uid="{4A31203A-D92F-453F-8E28-4A825E81B700}"/>
    <hyperlink ref="J367" r:id="rId509" xr:uid="{28D91E68-E835-40B9-A626-77CE02071551}"/>
    <hyperlink ref="J368" r:id="rId510" xr:uid="{5C098796-ADE3-4492-893B-FE6D5C80D31B}"/>
    <hyperlink ref="J369" r:id="rId511" xr:uid="{6880F924-C637-412D-BD8B-BC4E34C90A64}"/>
    <hyperlink ref="J370" r:id="rId512" xr:uid="{0CEBDAFD-064E-4C1A-9749-0FC391C44D03}"/>
    <hyperlink ref="J371" r:id="rId513" xr:uid="{B4C5C950-3790-48AD-95B6-83438C3E771E}"/>
    <hyperlink ref="J372" r:id="rId514" xr:uid="{6F3A7D30-9F00-4C63-B2D4-494DB12F013D}"/>
    <hyperlink ref="J374" r:id="rId515" xr:uid="{F78BBE6C-5CD6-4BA5-9397-68DB2AFC9080}"/>
    <hyperlink ref="J375" r:id="rId516" xr:uid="{F7D22392-5E06-4207-9935-FD58CA25CC94}"/>
    <hyperlink ref="J376" r:id="rId517" xr:uid="{9DD36498-02D5-4F9C-BD92-BA42241220F1}"/>
    <hyperlink ref="J377" r:id="rId518" xr:uid="{55E07A65-2000-4825-9B5E-C75F4FB117C2}"/>
    <hyperlink ref="J378" r:id="rId519" xr:uid="{1004C99E-F470-4E3B-A9B8-15CC6C6BEE2C}"/>
    <hyperlink ref="J379" r:id="rId520" xr:uid="{05448F4E-0EEB-446A-9888-3A550E9210BB}"/>
    <hyperlink ref="J380" r:id="rId521" xr:uid="{20730AC2-09EC-403A-945C-62A6FE4E8C14}"/>
    <hyperlink ref="J381" r:id="rId522" xr:uid="{46974D5D-8403-411F-8A9A-9A51DD44EC0F}"/>
    <hyperlink ref="J386" r:id="rId523" xr:uid="{16196AFF-11CB-4CB5-94A1-CC27B7C72F0F}"/>
    <hyperlink ref="J387" r:id="rId524" xr:uid="{37677C78-2A85-4D0C-BD96-5645D380404F}"/>
    <hyperlink ref="J388" r:id="rId525" xr:uid="{D0378A01-C47D-41CD-A045-A9F390530FC1}"/>
    <hyperlink ref="J389" r:id="rId526" xr:uid="{7F2CC214-D3A0-435B-A9B1-E93DFE737D82}"/>
    <hyperlink ref="J390" r:id="rId527" xr:uid="{7975A302-C64E-4BCC-9771-7A308AB25111}"/>
    <hyperlink ref="J391" r:id="rId528" xr:uid="{B8C97383-9C48-4294-B775-F12C99A6D292}"/>
    <hyperlink ref="J392" r:id="rId529" xr:uid="{692B475D-2682-4CC4-BFE8-E8572291DA23}"/>
    <hyperlink ref="J393" r:id="rId530" xr:uid="{D2A4C250-8153-412D-902E-BEFD841F7CF3}"/>
    <hyperlink ref="J394" r:id="rId531" xr:uid="{1A74B59E-6F7F-4542-8662-161CBBCB7458}"/>
    <hyperlink ref="J395" r:id="rId532" xr:uid="{DEA044FE-EDC0-4C84-9C4A-80424509B228}"/>
    <hyperlink ref="J396" r:id="rId533" xr:uid="{34B3F527-75A8-451C-9547-E4E7EA201516}"/>
    <hyperlink ref="J398" r:id="rId534" xr:uid="{813DC2F1-BC93-4C29-9C99-CB465A9E980D}"/>
    <hyperlink ref="J400" r:id="rId535" xr:uid="{E1563107-F757-44A6-9009-01B363B1E67E}"/>
    <hyperlink ref="J401" r:id="rId536" xr:uid="{8FC8566D-1FDB-44B0-AAFC-A28FB7E108C3}"/>
    <hyperlink ref="J402" r:id="rId537" xr:uid="{09878643-06CF-45BA-9EDA-C40BD3F8B32F}"/>
    <hyperlink ref="J403" r:id="rId538" xr:uid="{393C4246-4E5E-4C68-82AC-DDDC52303C37}"/>
    <hyperlink ref="J404" r:id="rId539" xr:uid="{D6E169CE-D418-469D-A445-E7E8937D531C}"/>
    <hyperlink ref="J405" r:id="rId540" xr:uid="{A07B8B5E-E834-4CE6-84AF-EBB66DB446C0}"/>
    <hyperlink ref="J406" r:id="rId541" xr:uid="{473D87DB-5390-4287-A6A1-BC852F3852AF}"/>
    <hyperlink ref="J407" r:id="rId542" xr:uid="{49872FC8-F783-4B42-98A8-D863EDC50984}"/>
    <hyperlink ref="J408" r:id="rId543" xr:uid="{2D3D6AC1-CED6-4909-BB56-F266265BDDB3}"/>
    <hyperlink ref="J409" r:id="rId544" xr:uid="{CEFFD2B0-684E-4F40-A7D5-D9E472287FE3}"/>
    <hyperlink ref="J411" r:id="rId545" xr:uid="{7909B418-2912-422F-B117-DE6FCE81267B}"/>
    <hyperlink ref="J412" r:id="rId546" xr:uid="{FB3A918D-2C92-4787-ACC4-7A542841F48D}"/>
    <hyperlink ref="J413" r:id="rId547" xr:uid="{E8304D01-DDAE-43EF-B7DF-8E940F32D001}"/>
    <hyperlink ref="J414" r:id="rId548" xr:uid="{5BE3A9FE-FB6D-4A76-8339-E54C01253EC1}"/>
    <hyperlink ref="J415" r:id="rId549" xr:uid="{FA3EE65B-E9D8-4EBD-9B21-47CD2C30F9A9}"/>
    <hyperlink ref="J416" r:id="rId550" xr:uid="{A6EADFE1-549E-453C-ACE6-CC89185C767B}"/>
    <hyperlink ref="J420" r:id="rId551" xr:uid="{7A82DBD9-841D-4CAE-BB46-11DE2D5C7DA1}"/>
    <hyperlink ref="J421" r:id="rId552" xr:uid="{133EFDF9-EB84-469C-9037-B10D850CB1A2}"/>
    <hyperlink ref="J422" r:id="rId553" xr:uid="{CE90FEDC-9912-4275-90EE-AE85F9FC948C}"/>
    <hyperlink ref="J423" r:id="rId554" xr:uid="{D2A0CE04-1502-4E83-B9D6-E423A0567858}"/>
    <hyperlink ref="J424" r:id="rId555" xr:uid="{D6583B0B-EABE-4F88-8446-E73BAB316D9C}"/>
    <hyperlink ref="J425" r:id="rId556" xr:uid="{49A3FF34-12B5-4A9E-B959-DE07647CC484}"/>
    <hyperlink ref="J426" r:id="rId557" xr:uid="{B233E5BB-77E6-4AF5-A12F-3B472B1E6378}"/>
    <hyperlink ref="J428" r:id="rId558" xr:uid="{90ACDFE1-9E5A-459F-B89D-ADB5D13F999D}"/>
    <hyperlink ref="J429" r:id="rId559" xr:uid="{11FBCCA0-AB35-41A9-9AAE-564D575E0836}"/>
    <hyperlink ref="J430" r:id="rId560" xr:uid="{67DD05D5-B3EE-45EB-A7AD-AE6F3D58D98E}"/>
    <hyperlink ref="J431" r:id="rId561" xr:uid="{8388B1F7-C760-4793-A74B-1D45F63FC27B}"/>
    <hyperlink ref="J432" r:id="rId562" xr:uid="{11853851-60EE-437C-AA3A-D46CFEE195AD}"/>
    <hyperlink ref="J433" r:id="rId563" xr:uid="{AD876215-9331-4439-87B4-998704590FF5}"/>
    <hyperlink ref="J434" r:id="rId564" xr:uid="{E9B7C6FF-EB66-4ED8-8650-D9C56A6F3951}"/>
    <hyperlink ref="J437" r:id="rId565" xr:uid="{D50C6D6C-38E3-4D56-8734-6A4E854DBCCD}"/>
    <hyperlink ref="J438" r:id="rId566" xr:uid="{22F5694A-9E8D-439C-B8DA-596D360D2410}"/>
    <hyperlink ref="J441" r:id="rId567" xr:uid="{DBC1E5BF-9720-4FC0-BC4E-18F24550DECC}"/>
    <hyperlink ref="J442" r:id="rId568" xr:uid="{85EC3BA5-00E5-424B-8653-47373CECA13F}"/>
    <hyperlink ref="J443" r:id="rId569" xr:uid="{9D1D9FC1-5034-41D2-B09A-6077B27E894E}"/>
    <hyperlink ref="J444" r:id="rId570" xr:uid="{C68C5DDF-ACE9-4DDA-91E9-0DBA4E6E3DA4}"/>
    <hyperlink ref="J445" r:id="rId571" xr:uid="{6D3AEC2F-F436-4A18-BB15-222D807526D9}"/>
    <hyperlink ref="J446" r:id="rId572" xr:uid="{331610F4-1B2E-47A2-9073-965EB721E8C9}"/>
    <hyperlink ref="J447" r:id="rId573" xr:uid="{31244C4E-2E55-4529-B3F7-8213541F23F6}"/>
    <hyperlink ref="J448" r:id="rId574" xr:uid="{6DE7CDF2-3201-42E0-833A-084DE7EB6C2E}"/>
    <hyperlink ref="J449" r:id="rId575" xr:uid="{569F3FF1-532D-4864-899B-2753217917A7}"/>
    <hyperlink ref="J450" r:id="rId576" xr:uid="{F2738016-367A-42B0-8E34-8EF1DD0706FD}"/>
    <hyperlink ref="J451" r:id="rId577" xr:uid="{3233BEAD-FFC7-47E0-8C87-86DA790A09F1}"/>
    <hyperlink ref="J452" r:id="rId578" xr:uid="{AA1025B5-4D91-4BCD-BA89-BF840D6419A3}"/>
    <hyperlink ref="J453" r:id="rId579" xr:uid="{852A05E1-C995-42F8-BF71-2CF9086541B8}"/>
    <hyperlink ref="J454" r:id="rId580" xr:uid="{FA68B926-7816-40C0-9533-3F3D9C12A38F}"/>
    <hyperlink ref="J455" r:id="rId581" xr:uid="{0906EF88-DDBF-437D-9FEE-8FA4B23948EE}"/>
    <hyperlink ref="J456" r:id="rId582" xr:uid="{3C44A79C-7F4C-41E1-897D-5D133C07579C}"/>
    <hyperlink ref="J457" r:id="rId583" xr:uid="{D3F6FF28-3155-408F-8FC3-254DCFFF04BE}"/>
    <hyperlink ref="J458" r:id="rId584" xr:uid="{1C3AE162-CD36-4416-8633-6235B646F945}"/>
    <hyperlink ref="J459" r:id="rId585" xr:uid="{C9CB64C2-1616-4A75-8114-0F2F261CDCD8}"/>
    <hyperlink ref="J460" r:id="rId586" xr:uid="{68C67611-FBE7-4804-96DD-CC6D67A6EE30}"/>
    <hyperlink ref="J461" r:id="rId587" xr:uid="{E5C66485-6162-4CD6-B8F9-ACE262CCF98C}"/>
    <hyperlink ref="J463" r:id="rId588" xr:uid="{327EE5AF-ABC1-4F4C-8C30-7F9267E8CE88}"/>
    <hyperlink ref="J466" r:id="rId589" xr:uid="{033B7B41-9788-4956-BEA1-25CB0667C934}"/>
    <hyperlink ref="J470" r:id="rId590" xr:uid="{DECD5668-15E8-44F9-87E9-87AC1C361E42}"/>
    <hyperlink ref="J471" r:id="rId591" xr:uid="{1F9B6240-CD6A-4A43-8A40-B7A1F3DB9E36}"/>
    <hyperlink ref="J472" r:id="rId592" xr:uid="{EED509CA-DD6D-4B3A-A41E-30B6E9699436}"/>
    <hyperlink ref="J473" r:id="rId593" xr:uid="{F3FD2F6A-107D-4FC9-91B4-C0AE50B9EC19}"/>
    <hyperlink ref="J474" r:id="rId594" xr:uid="{AB2D2697-A562-497D-9DEA-545D9EEA1D56}"/>
    <hyperlink ref="J475" r:id="rId595" xr:uid="{3C567A1B-44F1-44BB-969C-C6BBD2E2007C}"/>
    <hyperlink ref="J476" r:id="rId596" xr:uid="{3C2630CF-1AAF-4012-8AE2-CEF69F96AC00}"/>
    <hyperlink ref="J477" r:id="rId597" xr:uid="{CF41EF14-8ABD-484E-8BD7-2020DAB623CE}"/>
    <hyperlink ref="J478" r:id="rId598" xr:uid="{46A76384-D50F-4F50-9508-38D000887821}"/>
    <hyperlink ref="J479" r:id="rId599" xr:uid="{23C570E7-B46C-4D04-A6DF-B8FB7C078B8B}"/>
    <hyperlink ref="J480" r:id="rId600" xr:uid="{D9E7EBB0-718B-4471-800C-D2D136014F82}"/>
    <hyperlink ref="J481" r:id="rId601" xr:uid="{E0CB59D5-87DA-45FF-8B7F-86711070684E}"/>
    <hyperlink ref="J482" r:id="rId602" xr:uid="{8C5CD97B-B689-4E0C-9088-4789F42CDC94}"/>
    <hyperlink ref="J483" r:id="rId603" xr:uid="{D63F42D8-9E71-4A03-A53E-EC0C680AB3E6}"/>
    <hyperlink ref="J469" r:id="rId604" xr:uid="{BC8ADEFB-BD10-4D20-98C2-B74C113375EB}"/>
    <hyperlink ref="J486" r:id="rId605" xr:uid="{DA92AA54-1C5B-485E-9BD5-44E9763D6D0E}"/>
    <hyperlink ref="J485" r:id="rId606" xr:uid="{FF20B4E9-B542-43B8-B586-916F292C15B4}"/>
    <hyperlink ref="J487" r:id="rId607" xr:uid="{E8B2A029-46C3-4375-80A4-6ECE12D04D9A}"/>
    <hyperlink ref="J489" r:id="rId608" xr:uid="{491A7F64-6D7D-443D-AE50-E03EC8A88FE8}"/>
    <hyperlink ref="J490" r:id="rId609" xr:uid="{8E9695D9-43F7-4CD2-8E85-C037CFE9383F}"/>
    <hyperlink ref="J491" r:id="rId610" xr:uid="{47ED018F-2EA7-49A0-81AD-E64F14362E46}"/>
    <hyperlink ref="J492" r:id="rId611" xr:uid="{724B15A2-A214-43F7-8140-046C5F9EC44F}"/>
    <hyperlink ref="J493" r:id="rId612" xr:uid="{1D265A91-904E-4340-A41E-7C75C24CFEF9}"/>
    <hyperlink ref="J494" r:id="rId613" xr:uid="{C7872C57-ED45-43C7-8BC5-2C1BD0E15587}"/>
    <hyperlink ref="J495" r:id="rId614" xr:uid="{9B46D30F-FA94-4C44-BCE7-0F47AEC5D4FD}"/>
    <hyperlink ref="J496" r:id="rId615" xr:uid="{86073DBA-44ED-4BF1-9714-2806B588D60E}"/>
    <hyperlink ref="J497" r:id="rId616" xr:uid="{BB19AF29-3FD6-4605-BD91-56E8B019F37C}"/>
    <hyperlink ref="J499" r:id="rId617" xr:uid="{EA5EAC05-70E1-4F60-9C4D-42F4F71EF1F7}"/>
    <hyperlink ref="J500" r:id="rId618" xr:uid="{428A3855-6760-4F32-8A12-F087B94D2E4E}"/>
    <hyperlink ref="J501" r:id="rId619" xr:uid="{166B9335-DB41-448A-BB40-75126FCB76EF}"/>
    <hyperlink ref="J504" r:id="rId620" xr:uid="{3DCD3E3A-9186-4BCD-825C-DC697C95A1FE}"/>
    <hyperlink ref="J505" r:id="rId621" xr:uid="{4F428DAE-02F9-44E9-BFE0-573A5D70487B}"/>
    <hyperlink ref="J506" r:id="rId622" xr:uid="{A4664DE2-27C0-4722-BD36-2D83A125A8CE}"/>
    <hyperlink ref="J507" r:id="rId623" xr:uid="{1435EE85-7FE0-4440-A94E-EADFCF012A68}"/>
    <hyperlink ref="J508" r:id="rId624" xr:uid="{5CEEBF5B-51F0-44CF-BDCC-3DECB3BFEA67}"/>
    <hyperlink ref="J509" r:id="rId625" xr:uid="{8D018BF7-E3AF-41FB-A54F-B389117CCAD8}"/>
    <hyperlink ref="J510" r:id="rId626" xr:uid="{DD6BF01E-578A-4890-A281-838B5A2C8311}"/>
    <hyperlink ref="J511" r:id="rId627" xr:uid="{0E8A699B-391A-41D1-8D75-A68C5A08B4C5}"/>
    <hyperlink ref="J512" r:id="rId628" xr:uid="{8D0BADF4-12DD-4A97-86FB-193AFE0A8FDB}"/>
    <hyperlink ref="J513" r:id="rId629" xr:uid="{88685CB2-6013-4B83-9951-CE61C8387A45}"/>
    <hyperlink ref="J514" r:id="rId630" xr:uid="{9F8C00A2-1DFF-4FEF-8A4E-23E3E156B472}"/>
    <hyperlink ref="J515" r:id="rId631" xr:uid="{C4F10B10-8A42-4F1A-A95A-5C6063F22751}"/>
    <hyperlink ref="J516" r:id="rId632" xr:uid="{23010610-D13C-4A86-ABAC-C71CBCFF91C0}"/>
    <hyperlink ref="J517" r:id="rId633" xr:uid="{5F0165D8-A2EB-4845-9255-BB3E334B5FCE}"/>
    <hyperlink ref="J518" r:id="rId634" xr:uid="{C16EEBEE-0616-4C8C-A212-3A8549D9BD67}"/>
    <hyperlink ref="J519" r:id="rId635" xr:uid="{D73F2FC1-2FF4-4B47-AC5E-10669E8307F2}"/>
    <hyperlink ref="J520" r:id="rId636" xr:uid="{3AA9D77A-E26F-47F9-A875-1E22405B1171}"/>
    <hyperlink ref="J521" r:id="rId637" xr:uid="{8CF2F93B-4332-45A5-8E2C-C975EBC0687B}"/>
    <hyperlink ref="J522" r:id="rId638" xr:uid="{B74B42DE-4B4E-47A0-94E7-BCAE73F59D09}"/>
    <hyperlink ref="J523" r:id="rId639" xr:uid="{69447794-F0DA-4AD7-95BF-DF4822C42C4F}"/>
    <hyperlink ref="J526" r:id="rId640" xr:uid="{CD47C175-19AE-4390-8C88-6E831719398A}"/>
    <hyperlink ref="J527" r:id="rId641" xr:uid="{EC1BE2E3-6111-439F-B142-928B525C3F0C}"/>
    <hyperlink ref="J530" r:id="rId642" xr:uid="{A515D946-65AB-4DF3-8414-22CB788EE13F}"/>
    <hyperlink ref="J533" r:id="rId643" xr:uid="{01A05FD7-A27C-4B7C-A14A-FE43FCAD5A00}"/>
  </hyperlinks>
  <pageMargins left="0.7" right="0.7" top="0.75" bottom="0.75" header="0.3" footer="0.3"/>
  <pageSetup paperSize="9" orientation="portrait" r:id="rId644"/>
  <legacyDrawing r:id="rId6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058CD-D606-4798-B210-4471515A16CD}">
  <sheetPr>
    <tabColor theme="8"/>
  </sheetPr>
  <dimension ref="A5:M170"/>
  <sheetViews>
    <sheetView topLeftCell="A5" workbookViewId="0">
      <pane ySplit="1" topLeftCell="A6" activePane="bottomLeft" state="frozen"/>
      <selection activeCell="A5" sqref="A5"/>
      <selection pane="bottomLeft" activeCell="A15" sqref="A15"/>
    </sheetView>
  </sheetViews>
  <sheetFormatPr defaultRowHeight="14.5"/>
  <cols>
    <col min="1" max="1" width="84.90625" bestFit="1" customWidth="1"/>
  </cols>
  <sheetData>
    <row r="5" spans="1:13">
      <c r="A5" s="30" t="s">
        <v>1228</v>
      </c>
      <c r="B5" s="29" t="s">
        <v>652</v>
      </c>
      <c r="C5" s="29" t="s">
        <v>87</v>
      </c>
      <c r="D5" s="29" t="s">
        <v>397</v>
      </c>
      <c r="E5" s="29" t="s">
        <v>468</v>
      </c>
      <c r="F5" s="29" t="s">
        <v>683</v>
      </c>
      <c r="G5" s="29" t="s">
        <v>530</v>
      </c>
      <c r="H5" s="29" t="s">
        <v>1231</v>
      </c>
      <c r="I5" s="29" t="s">
        <v>1232</v>
      </c>
      <c r="J5" s="29" t="s">
        <v>1233</v>
      </c>
      <c r="K5" s="29" t="s">
        <v>1234</v>
      </c>
      <c r="L5" s="29" t="s">
        <v>1235</v>
      </c>
      <c r="M5" s="29" t="s">
        <v>1236</v>
      </c>
    </row>
    <row r="6" spans="1:13">
      <c r="A6" t="s">
        <v>1393</v>
      </c>
      <c r="B6">
        <v>0</v>
      </c>
      <c r="C6">
        <v>1</v>
      </c>
      <c r="D6">
        <v>0</v>
      </c>
      <c r="E6">
        <v>0</v>
      </c>
      <c r="F6">
        <v>0</v>
      </c>
      <c r="G6">
        <v>0</v>
      </c>
      <c r="H6">
        <v>1</v>
      </c>
      <c r="I6">
        <v>1</v>
      </c>
      <c r="J6">
        <v>2</v>
      </c>
      <c r="K6">
        <v>0</v>
      </c>
      <c r="L6">
        <v>2</v>
      </c>
      <c r="M6" t="s">
        <v>1519</v>
      </c>
    </row>
    <row r="7" spans="1:13">
      <c r="A7" t="s">
        <v>651</v>
      </c>
      <c r="B7">
        <v>1</v>
      </c>
      <c r="C7">
        <v>0</v>
      </c>
      <c r="D7">
        <v>0</v>
      </c>
      <c r="E7">
        <v>0</v>
      </c>
      <c r="F7">
        <v>0</v>
      </c>
      <c r="G7">
        <v>0</v>
      </c>
      <c r="H7">
        <v>1</v>
      </c>
      <c r="I7">
        <v>1</v>
      </c>
      <c r="J7">
        <v>1</v>
      </c>
      <c r="K7">
        <v>3</v>
      </c>
      <c r="L7">
        <v>4</v>
      </c>
      <c r="M7" t="s">
        <v>1519</v>
      </c>
    </row>
    <row r="8" spans="1:13">
      <c r="A8" t="s">
        <v>1387</v>
      </c>
      <c r="B8">
        <v>0</v>
      </c>
      <c r="C8">
        <v>1</v>
      </c>
      <c r="D8">
        <v>0</v>
      </c>
      <c r="E8">
        <v>0</v>
      </c>
      <c r="F8">
        <v>0</v>
      </c>
      <c r="G8">
        <v>0</v>
      </c>
      <c r="H8">
        <v>0</v>
      </c>
      <c r="I8">
        <v>1</v>
      </c>
      <c r="J8">
        <v>0</v>
      </c>
      <c r="K8">
        <v>2</v>
      </c>
      <c r="L8">
        <v>2</v>
      </c>
      <c r="M8" t="s">
        <v>1519</v>
      </c>
    </row>
    <row r="9" spans="1:13">
      <c r="A9" t="s">
        <v>713</v>
      </c>
      <c r="B9">
        <v>0</v>
      </c>
      <c r="C9">
        <v>0</v>
      </c>
      <c r="D9">
        <v>0</v>
      </c>
      <c r="E9">
        <v>0</v>
      </c>
      <c r="F9">
        <v>0</v>
      </c>
      <c r="G9">
        <v>1</v>
      </c>
      <c r="H9">
        <v>0</v>
      </c>
      <c r="I9">
        <v>1</v>
      </c>
      <c r="J9">
        <v>0</v>
      </c>
      <c r="K9">
        <v>1</v>
      </c>
      <c r="L9">
        <v>1</v>
      </c>
      <c r="M9" t="s">
        <v>1519</v>
      </c>
    </row>
    <row r="10" spans="1:13">
      <c r="A10" t="s">
        <v>115</v>
      </c>
      <c r="B10">
        <v>0</v>
      </c>
      <c r="C10">
        <v>1</v>
      </c>
      <c r="D10">
        <v>0</v>
      </c>
      <c r="E10">
        <v>1</v>
      </c>
      <c r="F10">
        <v>0</v>
      </c>
      <c r="G10">
        <v>0</v>
      </c>
      <c r="H10">
        <v>1</v>
      </c>
      <c r="I10">
        <v>1</v>
      </c>
      <c r="J10">
        <v>6</v>
      </c>
      <c r="K10">
        <v>10</v>
      </c>
      <c r="L10">
        <v>16</v>
      </c>
      <c r="M10" t="s">
        <v>1519</v>
      </c>
    </row>
    <row r="11" spans="1:13">
      <c r="A11" t="s">
        <v>525</v>
      </c>
      <c r="B11">
        <v>0</v>
      </c>
      <c r="C11">
        <v>1</v>
      </c>
      <c r="D11">
        <v>0</v>
      </c>
      <c r="E11">
        <v>0</v>
      </c>
      <c r="F11">
        <v>0</v>
      </c>
      <c r="G11">
        <v>0</v>
      </c>
      <c r="H11">
        <v>0</v>
      </c>
      <c r="I11">
        <v>1</v>
      </c>
      <c r="J11">
        <v>0</v>
      </c>
      <c r="K11">
        <v>2</v>
      </c>
      <c r="L11">
        <v>2</v>
      </c>
      <c r="M11" t="s">
        <v>1519</v>
      </c>
    </row>
    <row r="12" spans="1:13">
      <c r="A12" t="s">
        <v>1423</v>
      </c>
      <c r="B12">
        <v>1</v>
      </c>
      <c r="C12">
        <v>0</v>
      </c>
      <c r="D12">
        <v>0</v>
      </c>
      <c r="E12">
        <v>0</v>
      </c>
      <c r="F12">
        <v>0</v>
      </c>
      <c r="G12">
        <v>0</v>
      </c>
      <c r="H12">
        <v>0</v>
      </c>
      <c r="I12">
        <v>0</v>
      </c>
      <c r="J12">
        <v>0</v>
      </c>
      <c r="K12">
        <v>0</v>
      </c>
      <c r="L12">
        <v>0</v>
      </c>
      <c r="M12" t="s">
        <v>1519</v>
      </c>
    </row>
    <row r="13" spans="1:13">
      <c r="A13" t="s">
        <v>1362</v>
      </c>
      <c r="B13">
        <v>0</v>
      </c>
      <c r="C13">
        <v>1</v>
      </c>
      <c r="D13">
        <v>0</v>
      </c>
      <c r="E13">
        <v>0</v>
      </c>
      <c r="F13">
        <v>0</v>
      </c>
      <c r="G13">
        <v>0</v>
      </c>
      <c r="H13">
        <v>0</v>
      </c>
      <c r="I13">
        <v>1</v>
      </c>
      <c r="J13">
        <v>0</v>
      </c>
      <c r="K13">
        <v>1</v>
      </c>
      <c r="L13">
        <v>1</v>
      </c>
      <c r="M13" t="s">
        <v>1519</v>
      </c>
    </row>
    <row r="14" spans="1:13">
      <c r="A14" t="s">
        <v>475</v>
      </c>
      <c r="B14">
        <v>0</v>
      </c>
      <c r="C14">
        <v>1</v>
      </c>
      <c r="D14">
        <v>0</v>
      </c>
      <c r="E14">
        <v>0</v>
      </c>
      <c r="F14">
        <v>0</v>
      </c>
      <c r="G14">
        <v>0</v>
      </c>
      <c r="H14">
        <v>0</v>
      </c>
      <c r="I14">
        <v>1</v>
      </c>
      <c r="J14">
        <v>0</v>
      </c>
      <c r="K14">
        <v>2</v>
      </c>
      <c r="L14">
        <v>2</v>
      </c>
      <c r="M14" t="s">
        <v>1519</v>
      </c>
    </row>
    <row r="15" spans="1:13">
      <c r="A15" t="s">
        <v>682</v>
      </c>
      <c r="B15">
        <v>0</v>
      </c>
      <c r="C15">
        <v>0</v>
      </c>
      <c r="D15">
        <v>0</v>
      </c>
      <c r="E15">
        <v>0</v>
      </c>
      <c r="F15">
        <v>1</v>
      </c>
      <c r="G15">
        <v>0</v>
      </c>
      <c r="H15">
        <v>0</v>
      </c>
      <c r="I15">
        <v>1</v>
      </c>
      <c r="J15">
        <v>0</v>
      </c>
      <c r="K15">
        <v>1</v>
      </c>
      <c r="L15">
        <v>1</v>
      </c>
      <c r="M15" t="s">
        <v>1519</v>
      </c>
    </row>
    <row r="16" spans="1:13">
      <c r="A16" t="s">
        <v>1415</v>
      </c>
      <c r="B16">
        <v>0</v>
      </c>
      <c r="C16">
        <v>0</v>
      </c>
      <c r="D16">
        <v>0</v>
      </c>
      <c r="E16">
        <v>1</v>
      </c>
      <c r="F16">
        <v>0</v>
      </c>
      <c r="G16">
        <v>0</v>
      </c>
      <c r="H16">
        <v>0</v>
      </c>
      <c r="I16">
        <v>1</v>
      </c>
      <c r="J16">
        <v>0</v>
      </c>
      <c r="K16">
        <v>1</v>
      </c>
      <c r="L16">
        <v>1</v>
      </c>
      <c r="M16" t="s">
        <v>1519</v>
      </c>
    </row>
    <row r="17" spans="1:13">
      <c r="A17" t="s">
        <v>323</v>
      </c>
      <c r="B17">
        <v>0</v>
      </c>
      <c r="C17">
        <v>1</v>
      </c>
      <c r="D17">
        <v>0</v>
      </c>
      <c r="E17">
        <v>0</v>
      </c>
      <c r="F17">
        <v>0</v>
      </c>
      <c r="G17">
        <v>0</v>
      </c>
      <c r="H17">
        <v>0</v>
      </c>
      <c r="I17">
        <v>1</v>
      </c>
      <c r="J17">
        <v>0</v>
      </c>
      <c r="K17">
        <v>1</v>
      </c>
      <c r="L17">
        <v>1</v>
      </c>
      <c r="M17" t="s">
        <v>1519</v>
      </c>
    </row>
    <row r="18" spans="1:13">
      <c r="A18" t="s">
        <v>659</v>
      </c>
      <c r="B18">
        <v>1</v>
      </c>
      <c r="C18">
        <v>0</v>
      </c>
      <c r="D18">
        <v>0</v>
      </c>
      <c r="E18">
        <v>0</v>
      </c>
      <c r="F18">
        <v>0</v>
      </c>
      <c r="G18">
        <v>0</v>
      </c>
      <c r="H18">
        <v>0</v>
      </c>
      <c r="I18">
        <v>1</v>
      </c>
      <c r="J18">
        <v>0</v>
      </c>
      <c r="K18">
        <v>2</v>
      </c>
      <c r="L18">
        <v>2</v>
      </c>
      <c r="M18" t="s">
        <v>1519</v>
      </c>
    </row>
    <row r="19" spans="1:13">
      <c r="A19" t="s">
        <v>801</v>
      </c>
      <c r="B19">
        <v>0</v>
      </c>
      <c r="C19">
        <v>1</v>
      </c>
      <c r="D19">
        <v>0</v>
      </c>
      <c r="E19">
        <v>0</v>
      </c>
      <c r="F19">
        <v>0</v>
      </c>
      <c r="G19">
        <v>0</v>
      </c>
      <c r="H19">
        <v>0</v>
      </c>
      <c r="I19">
        <v>1</v>
      </c>
      <c r="J19">
        <v>0</v>
      </c>
      <c r="K19">
        <v>1</v>
      </c>
      <c r="L19">
        <v>1</v>
      </c>
      <c r="M19" t="s">
        <v>1519</v>
      </c>
    </row>
    <row r="20" spans="1:13">
      <c r="A20" t="s">
        <v>710</v>
      </c>
      <c r="B20">
        <v>0</v>
      </c>
      <c r="C20">
        <v>0</v>
      </c>
      <c r="D20">
        <v>0</v>
      </c>
      <c r="E20">
        <v>0</v>
      </c>
      <c r="F20">
        <v>1</v>
      </c>
      <c r="G20">
        <v>0</v>
      </c>
      <c r="H20">
        <v>0</v>
      </c>
      <c r="I20">
        <v>1</v>
      </c>
      <c r="J20">
        <v>0</v>
      </c>
      <c r="K20">
        <v>1</v>
      </c>
      <c r="L20">
        <v>1</v>
      </c>
      <c r="M20" t="s">
        <v>1519</v>
      </c>
    </row>
    <row r="21" spans="1:13">
      <c r="A21" t="s">
        <v>1468</v>
      </c>
      <c r="B21">
        <v>0</v>
      </c>
      <c r="C21">
        <v>0</v>
      </c>
      <c r="D21">
        <v>0</v>
      </c>
      <c r="E21">
        <v>1</v>
      </c>
      <c r="F21">
        <v>0</v>
      </c>
      <c r="G21">
        <v>0</v>
      </c>
      <c r="H21">
        <v>0</v>
      </c>
      <c r="I21">
        <v>1</v>
      </c>
      <c r="J21">
        <v>0</v>
      </c>
      <c r="K21">
        <v>3</v>
      </c>
      <c r="L21">
        <v>3</v>
      </c>
      <c r="M21" t="s">
        <v>1519</v>
      </c>
    </row>
    <row r="22" spans="1:13">
      <c r="A22" t="s">
        <v>552</v>
      </c>
      <c r="B22">
        <v>0</v>
      </c>
      <c r="C22">
        <v>1</v>
      </c>
      <c r="D22">
        <v>1</v>
      </c>
      <c r="E22">
        <v>0</v>
      </c>
      <c r="F22">
        <v>0</v>
      </c>
      <c r="G22">
        <v>0</v>
      </c>
      <c r="H22">
        <v>0</v>
      </c>
      <c r="I22">
        <v>1</v>
      </c>
      <c r="J22">
        <v>0</v>
      </c>
      <c r="K22">
        <v>1</v>
      </c>
      <c r="L22">
        <v>1</v>
      </c>
      <c r="M22" t="s">
        <v>1519</v>
      </c>
    </row>
    <row r="23" spans="1:13">
      <c r="A23" t="s">
        <v>432</v>
      </c>
      <c r="B23">
        <v>0</v>
      </c>
      <c r="C23">
        <v>1</v>
      </c>
      <c r="D23">
        <v>0</v>
      </c>
      <c r="E23">
        <v>1</v>
      </c>
      <c r="F23">
        <v>0</v>
      </c>
      <c r="G23">
        <v>0</v>
      </c>
      <c r="H23">
        <v>0</v>
      </c>
      <c r="I23">
        <v>1</v>
      </c>
      <c r="J23">
        <v>0</v>
      </c>
      <c r="K23">
        <v>14</v>
      </c>
      <c r="L23">
        <v>14</v>
      </c>
      <c r="M23" t="s">
        <v>1519</v>
      </c>
    </row>
    <row r="24" spans="1:13">
      <c r="A24" t="s">
        <v>464</v>
      </c>
      <c r="B24">
        <v>0</v>
      </c>
      <c r="C24">
        <v>1</v>
      </c>
      <c r="D24">
        <v>0</v>
      </c>
      <c r="E24">
        <v>1</v>
      </c>
      <c r="F24">
        <v>0</v>
      </c>
      <c r="G24">
        <v>0</v>
      </c>
      <c r="H24">
        <v>0</v>
      </c>
      <c r="I24">
        <v>1</v>
      </c>
      <c r="J24">
        <v>0</v>
      </c>
      <c r="K24">
        <v>1</v>
      </c>
      <c r="L24">
        <v>1</v>
      </c>
      <c r="M24" t="s">
        <v>1519</v>
      </c>
    </row>
    <row r="25" spans="1:13">
      <c r="A25" t="s">
        <v>499</v>
      </c>
      <c r="B25">
        <v>0</v>
      </c>
      <c r="C25">
        <v>1</v>
      </c>
      <c r="D25">
        <v>0</v>
      </c>
      <c r="E25">
        <v>0</v>
      </c>
      <c r="F25">
        <v>0</v>
      </c>
      <c r="G25">
        <v>0</v>
      </c>
      <c r="H25">
        <v>0</v>
      </c>
      <c r="I25">
        <v>1</v>
      </c>
      <c r="J25">
        <v>0</v>
      </c>
      <c r="K25">
        <v>2</v>
      </c>
      <c r="L25">
        <v>2</v>
      </c>
      <c r="M25" t="s">
        <v>1519</v>
      </c>
    </row>
    <row r="26" spans="1:13">
      <c r="A26" t="s">
        <v>1381</v>
      </c>
      <c r="B26">
        <v>0</v>
      </c>
      <c r="C26">
        <v>1</v>
      </c>
      <c r="D26">
        <v>0</v>
      </c>
      <c r="E26">
        <v>0</v>
      </c>
      <c r="F26">
        <v>0</v>
      </c>
      <c r="G26">
        <v>0</v>
      </c>
      <c r="H26">
        <v>0</v>
      </c>
      <c r="I26">
        <v>0</v>
      </c>
      <c r="J26">
        <v>0</v>
      </c>
      <c r="K26">
        <v>0</v>
      </c>
      <c r="L26">
        <v>0</v>
      </c>
      <c r="M26" t="s">
        <v>1519</v>
      </c>
    </row>
    <row r="27" spans="1:13">
      <c r="A27" t="s">
        <v>816</v>
      </c>
      <c r="B27">
        <v>0</v>
      </c>
      <c r="C27">
        <v>1</v>
      </c>
      <c r="D27">
        <v>0</v>
      </c>
      <c r="E27">
        <v>0</v>
      </c>
      <c r="F27">
        <v>0</v>
      </c>
      <c r="G27">
        <v>0</v>
      </c>
      <c r="H27">
        <v>0</v>
      </c>
      <c r="I27">
        <v>1</v>
      </c>
      <c r="J27">
        <v>0</v>
      </c>
      <c r="K27">
        <v>1</v>
      </c>
      <c r="L27">
        <v>1</v>
      </c>
      <c r="M27" t="s">
        <v>1519</v>
      </c>
    </row>
    <row r="28" spans="1:13">
      <c r="A28" t="s">
        <v>1405</v>
      </c>
      <c r="B28">
        <v>1</v>
      </c>
      <c r="C28">
        <v>0</v>
      </c>
      <c r="D28">
        <v>0</v>
      </c>
      <c r="E28">
        <v>0</v>
      </c>
      <c r="F28">
        <v>0</v>
      </c>
      <c r="G28">
        <v>0</v>
      </c>
      <c r="H28">
        <v>1</v>
      </c>
      <c r="I28">
        <v>1</v>
      </c>
      <c r="J28">
        <v>3</v>
      </c>
      <c r="K28">
        <v>2</v>
      </c>
      <c r="L28">
        <v>5</v>
      </c>
      <c r="M28" t="s">
        <v>1520</v>
      </c>
    </row>
    <row r="29" spans="1:13">
      <c r="A29" t="s">
        <v>952</v>
      </c>
      <c r="B29">
        <v>0</v>
      </c>
      <c r="C29">
        <v>0</v>
      </c>
      <c r="D29">
        <v>0</v>
      </c>
      <c r="E29">
        <v>1</v>
      </c>
      <c r="F29">
        <v>0</v>
      </c>
      <c r="G29">
        <v>0</v>
      </c>
      <c r="H29">
        <v>0</v>
      </c>
      <c r="I29">
        <v>0</v>
      </c>
      <c r="J29">
        <v>0</v>
      </c>
      <c r="K29">
        <v>0</v>
      </c>
      <c r="L29">
        <v>0</v>
      </c>
      <c r="M29" t="s">
        <v>1519</v>
      </c>
    </row>
    <row r="30" spans="1:13">
      <c r="A30" t="s">
        <v>150</v>
      </c>
      <c r="B30">
        <v>0</v>
      </c>
      <c r="C30">
        <v>1</v>
      </c>
      <c r="D30">
        <v>0</v>
      </c>
      <c r="E30">
        <v>0</v>
      </c>
      <c r="F30">
        <v>0</v>
      </c>
      <c r="G30">
        <v>0</v>
      </c>
      <c r="H30">
        <v>1</v>
      </c>
      <c r="I30">
        <v>1</v>
      </c>
      <c r="J30">
        <v>1</v>
      </c>
      <c r="K30">
        <v>3</v>
      </c>
      <c r="L30">
        <v>4</v>
      </c>
      <c r="M30" t="s">
        <v>1521</v>
      </c>
    </row>
    <row r="31" spans="1:13">
      <c r="A31" t="s">
        <v>529</v>
      </c>
      <c r="B31">
        <v>0</v>
      </c>
      <c r="C31">
        <v>0</v>
      </c>
      <c r="D31">
        <v>0</v>
      </c>
      <c r="E31">
        <v>0</v>
      </c>
      <c r="F31">
        <v>0</v>
      </c>
      <c r="G31">
        <v>1</v>
      </c>
      <c r="H31">
        <v>1</v>
      </c>
      <c r="I31">
        <v>1</v>
      </c>
      <c r="J31">
        <v>1</v>
      </c>
      <c r="K31">
        <v>7</v>
      </c>
      <c r="L31">
        <v>8</v>
      </c>
      <c r="M31" t="s">
        <v>1519</v>
      </c>
    </row>
    <row r="32" spans="1:13">
      <c r="A32" t="s">
        <v>157</v>
      </c>
      <c r="B32">
        <v>0</v>
      </c>
      <c r="C32">
        <v>1</v>
      </c>
      <c r="D32">
        <v>0</v>
      </c>
      <c r="E32">
        <v>0</v>
      </c>
      <c r="F32">
        <v>0</v>
      </c>
      <c r="G32">
        <v>0</v>
      </c>
      <c r="H32">
        <v>0</v>
      </c>
      <c r="I32">
        <v>1</v>
      </c>
      <c r="J32">
        <v>0</v>
      </c>
      <c r="K32">
        <v>4</v>
      </c>
      <c r="L32">
        <v>4</v>
      </c>
      <c r="M32" t="s">
        <v>1519</v>
      </c>
    </row>
    <row r="33" spans="1:13">
      <c r="A33" t="s">
        <v>1361</v>
      </c>
      <c r="B33">
        <v>0</v>
      </c>
      <c r="C33">
        <v>1</v>
      </c>
      <c r="D33">
        <v>0</v>
      </c>
      <c r="E33">
        <v>1</v>
      </c>
      <c r="F33">
        <v>0</v>
      </c>
      <c r="G33">
        <v>0</v>
      </c>
      <c r="H33">
        <v>0</v>
      </c>
      <c r="I33">
        <v>1</v>
      </c>
      <c r="J33">
        <v>0</v>
      </c>
      <c r="K33">
        <v>1</v>
      </c>
      <c r="L33">
        <v>1</v>
      </c>
      <c r="M33" t="s">
        <v>1519</v>
      </c>
    </row>
    <row r="34" spans="1:13">
      <c r="A34" t="s">
        <v>805</v>
      </c>
      <c r="B34">
        <v>0</v>
      </c>
      <c r="C34">
        <v>1</v>
      </c>
      <c r="D34">
        <v>1</v>
      </c>
      <c r="E34">
        <v>0</v>
      </c>
      <c r="F34">
        <v>0</v>
      </c>
      <c r="G34">
        <v>0</v>
      </c>
      <c r="H34">
        <v>0</v>
      </c>
      <c r="I34">
        <v>1</v>
      </c>
      <c r="J34">
        <v>0</v>
      </c>
      <c r="K34">
        <v>2</v>
      </c>
      <c r="L34">
        <v>2</v>
      </c>
      <c r="M34" t="s">
        <v>1519</v>
      </c>
    </row>
    <row r="35" spans="1:13">
      <c r="A35" t="s">
        <v>559</v>
      </c>
      <c r="B35">
        <v>0</v>
      </c>
      <c r="C35">
        <v>0</v>
      </c>
      <c r="D35">
        <v>0</v>
      </c>
      <c r="E35">
        <v>1</v>
      </c>
      <c r="F35">
        <v>0</v>
      </c>
      <c r="G35">
        <v>0</v>
      </c>
      <c r="H35">
        <v>0</v>
      </c>
      <c r="I35">
        <v>1</v>
      </c>
      <c r="J35">
        <v>0</v>
      </c>
      <c r="K35">
        <v>1</v>
      </c>
      <c r="L35">
        <v>1</v>
      </c>
      <c r="M35" t="s">
        <v>1519</v>
      </c>
    </row>
    <row r="36" spans="1:13">
      <c r="A36" t="s">
        <v>830</v>
      </c>
      <c r="B36">
        <v>0</v>
      </c>
      <c r="C36">
        <v>1</v>
      </c>
      <c r="D36">
        <v>0</v>
      </c>
      <c r="E36">
        <v>0</v>
      </c>
      <c r="F36">
        <v>0</v>
      </c>
      <c r="G36">
        <v>0</v>
      </c>
      <c r="H36">
        <v>0</v>
      </c>
      <c r="I36">
        <v>1</v>
      </c>
      <c r="J36">
        <v>0</v>
      </c>
      <c r="K36">
        <v>1</v>
      </c>
      <c r="L36">
        <v>1</v>
      </c>
      <c r="M36" t="s">
        <v>1519</v>
      </c>
    </row>
    <row r="37" spans="1:13">
      <c r="A37" t="s">
        <v>1104</v>
      </c>
      <c r="B37">
        <v>0</v>
      </c>
      <c r="C37">
        <v>1</v>
      </c>
      <c r="D37">
        <v>0</v>
      </c>
      <c r="E37">
        <v>0</v>
      </c>
      <c r="F37">
        <v>0</v>
      </c>
      <c r="G37">
        <v>0</v>
      </c>
      <c r="H37">
        <v>1</v>
      </c>
      <c r="I37">
        <v>1</v>
      </c>
      <c r="J37">
        <v>3</v>
      </c>
      <c r="K37">
        <v>2</v>
      </c>
      <c r="L37">
        <v>5</v>
      </c>
      <c r="M37" t="s">
        <v>1519</v>
      </c>
    </row>
    <row r="38" spans="1:13">
      <c r="A38" t="s">
        <v>292</v>
      </c>
      <c r="B38">
        <v>0</v>
      </c>
      <c r="C38">
        <v>1</v>
      </c>
      <c r="D38">
        <v>0</v>
      </c>
      <c r="E38">
        <v>0</v>
      </c>
      <c r="F38">
        <v>0</v>
      </c>
      <c r="G38">
        <v>0</v>
      </c>
      <c r="H38">
        <v>0</v>
      </c>
      <c r="I38">
        <v>1</v>
      </c>
      <c r="J38">
        <v>0</v>
      </c>
      <c r="K38">
        <v>4</v>
      </c>
      <c r="L38">
        <v>4</v>
      </c>
      <c r="M38" t="s">
        <v>1519</v>
      </c>
    </row>
    <row r="39" spans="1:13">
      <c r="A39" t="s">
        <v>247</v>
      </c>
      <c r="B39">
        <v>0</v>
      </c>
      <c r="C39">
        <v>1</v>
      </c>
      <c r="D39">
        <v>0</v>
      </c>
      <c r="E39">
        <v>0</v>
      </c>
      <c r="F39">
        <v>0</v>
      </c>
      <c r="G39">
        <v>0</v>
      </c>
      <c r="H39">
        <v>0</v>
      </c>
      <c r="I39">
        <v>1</v>
      </c>
      <c r="J39">
        <v>0</v>
      </c>
      <c r="K39">
        <v>4</v>
      </c>
      <c r="L39">
        <v>4</v>
      </c>
      <c r="M39" t="s">
        <v>1519</v>
      </c>
    </row>
    <row r="40" spans="1:13">
      <c r="A40" t="s">
        <v>1514</v>
      </c>
      <c r="B40">
        <v>0</v>
      </c>
      <c r="C40">
        <v>1</v>
      </c>
      <c r="D40">
        <v>0</v>
      </c>
      <c r="E40">
        <v>0</v>
      </c>
      <c r="F40">
        <v>0</v>
      </c>
      <c r="G40">
        <v>0</v>
      </c>
      <c r="H40">
        <v>0</v>
      </c>
      <c r="I40">
        <v>1</v>
      </c>
      <c r="J40">
        <v>0</v>
      </c>
      <c r="K40">
        <v>1</v>
      </c>
      <c r="L40">
        <v>1</v>
      </c>
      <c r="M40" t="s">
        <v>1519</v>
      </c>
    </row>
    <row r="41" spans="1:13">
      <c r="A41" t="s">
        <v>749</v>
      </c>
      <c r="B41">
        <v>0</v>
      </c>
      <c r="C41">
        <v>0</v>
      </c>
      <c r="D41">
        <v>0</v>
      </c>
      <c r="E41">
        <v>0</v>
      </c>
      <c r="F41">
        <v>0</v>
      </c>
      <c r="G41">
        <v>1</v>
      </c>
      <c r="H41">
        <v>0</v>
      </c>
      <c r="I41">
        <v>1</v>
      </c>
      <c r="J41">
        <v>0</v>
      </c>
      <c r="K41">
        <v>1</v>
      </c>
      <c r="L41">
        <v>1</v>
      </c>
      <c r="M41" t="s">
        <v>1519</v>
      </c>
    </row>
    <row r="42" spans="1:13">
      <c r="A42" t="s">
        <v>111</v>
      </c>
      <c r="B42">
        <v>0</v>
      </c>
      <c r="C42">
        <v>1</v>
      </c>
      <c r="D42">
        <v>0</v>
      </c>
      <c r="E42">
        <v>0</v>
      </c>
      <c r="F42">
        <v>0</v>
      </c>
      <c r="G42">
        <v>0</v>
      </c>
      <c r="H42">
        <v>0</v>
      </c>
      <c r="I42">
        <v>1</v>
      </c>
      <c r="J42">
        <v>0</v>
      </c>
      <c r="K42">
        <v>3</v>
      </c>
      <c r="L42">
        <v>3</v>
      </c>
      <c r="M42" t="s">
        <v>1519</v>
      </c>
    </row>
    <row r="43" spans="1:13">
      <c r="A43" t="s">
        <v>1323</v>
      </c>
      <c r="B43">
        <v>0</v>
      </c>
      <c r="C43">
        <v>1</v>
      </c>
      <c r="D43">
        <v>0</v>
      </c>
      <c r="E43">
        <v>0</v>
      </c>
      <c r="F43">
        <v>0</v>
      </c>
      <c r="G43">
        <v>0</v>
      </c>
      <c r="H43">
        <v>0</v>
      </c>
      <c r="I43">
        <v>1</v>
      </c>
      <c r="J43">
        <v>0</v>
      </c>
      <c r="K43">
        <v>2</v>
      </c>
      <c r="L43">
        <v>2</v>
      </c>
      <c r="M43" t="s">
        <v>1519</v>
      </c>
    </row>
    <row r="44" spans="1:13">
      <c r="A44" t="s">
        <v>973</v>
      </c>
      <c r="B44">
        <v>0</v>
      </c>
      <c r="C44">
        <v>0</v>
      </c>
      <c r="D44">
        <v>1</v>
      </c>
      <c r="E44">
        <v>0</v>
      </c>
      <c r="F44">
        <v>0</v>
      </c>
      <c r="G44">
        <v>0</v>
      </c>
      <c r="H44">
        <v>0</v>
      </c>
      <c r="I44">
        <v>1</v>
      </c>
      <c r="J44">
        <v>0</v>
      </c>
      <c r="K44">
        <v>1</v>
      </c>
      <c r="L44">
        <v>1</v>
      </c>
      <c r="M44" t="s">
        <v>1519</v>
      </c>
    </row>
    <row r="45" spans="1:13">
      <c r="A45" t="s">
        <v>1374</v>
      </c>
      <c r="B45">
        <v>0</v>
      </c>
      <c r="C45">
        <v>1</v>
      </c>
      <c r="D45">
        <v>0</v>
      </c>
      <c r="E45">
        <v>0</v>
      </c>
      <c r="F45">
        <v>0</v>
      </c>
      <c r="G45">
        <v>0</v>
      </c>
      <c r="H45">
        <v>0</v>
      </c>
      <c r="I45">
        <v>0</v>
      </c>
      <c r="J45">
        <v>0</v>
      </c>
      <c r="K45">
        <v>0</v>
      </c>
      <c r="L45">
        <v>0</v>
      </c>
      <c r="M45" t="s">
        <v>1519</v>
      </c>
    </row>
    <row r="46" spans="1:13">
      <c r="A46" t="s">
        <v>879</v>
      </c>
      <c r="B46">
        <v>0</v>
      </c>
      <c r="C46">
        <v>0</v>
      </c>
      <c r="D46">
        <v>0</v>
      </c>
      <c r="E46">
        <v>0</v>
      </c>
      <c r="F46">
        <v>1</v>
      </c>
      <c r="G46">
        <v>0</v>
      </c>
      <c r="H46">
        <v>0</v>
      </c>
      <c r="I46">
        <v>1</v>
      </c>
      <c r="J46">
        <v>0</v>
      </c>
      <c r="K46">
        <v>1</v>
      </c>
      <c r="L46">
        <v>1</v>
      </c>
      <c r="M46" t="s">
        <v>1519</v>
      </c>
    </row>
    <row r="47" spans="1:13">
      <c r="A47" t="s">
        <v>986</v>
      </c>
      <c r="B47">
        <v>0</v>
      </c>
      <c r="C47">
        <v>1</v>
      </c>
      <c r="D47">
        <v>0</v>
      </c>
      <c r="E47">
        <v>0</v>
      </c>
      <c r="F47">
        <v>0</v>
      </c>
      <c r="G47">
        <v>0</v>
      </c>
      <c r="H47">
        <v>0</v>
      </c>
      <c r="I47">
        <v>0</v>
      </c>
      <c r="J47">
        <v>0</v>
      </c>
      <c r="K47">
        <v>0</v>
      </c>
      <c r="L47">
        <v>0</v>
      </c>
      <c r="M47" t="s">
        <v>1519</v>
      </c>
    </row>
    <row r="48" spans="1:13">
      <c r="A48" t="s">
        <v>1515</v>
      </c>
      <c r="B48">
        <v>0</v>
      </c>
      <c r="C48">
        <v>1</v>
      </c>
      <c r="D48">
        <v>0</v>
      </c>
      <c r="E48">
        <v>0</v>
      </c>
      <c r="F48">
        <v>0</v>
      </c>
      <c r="G48">
        <v>0</v>
      </c>
      <c r="H48">
        <v>1</v>
      </c>
      <c r="I48">
        <v>1</v>
      </c>
      <c r="J48">
        <v>2</v>
      </c>
      <c r="K48">
        <v>0</v>
      </c>
      <c r="L48">
        <v>2</v>
      </c>
      <c r="M48" t="s">
        <v>1519</v>
      </c>
    </row>
    <row r="49" spans="1:13">
      <c r="A49" t="s">
        <v>169</v>
      </c>
      <c r="B49">
        <v>0</v>
      </c>
      <c r="C49">
        <v>1</v>
      </c>
      <c r="D49">
        <v>0</v>
      </c>
      <c r="E49">
        <v>0</v>
      </c>
      <c r="F49">
        <v>0</v>
      </c>
      <c r="G49">
        <v>0</v>
      </c>
      <c r="H49">
        <v>0</v>
      </c>
      <c r="I49">
        <v>1</v>
      </c>
      <c r="J49">
        <v>0</v>
      </c>
      <c r="K49">
        <v>1</v>
      </c>
      <c r="L49">
        <v>1</v>
      </c>
      <c r="M49" t="s">
        <v>1519</v>
      </c>
    </row>
    <row r="50" spans="1:13">
      <c r="A50" t="s">
        <v>226</v>
      </c>
      <c r="B50">
        <v>0</v>
      </c>
      <c r="C50">
        <v>1</v>
      </c>
      <c r="D50">
        <v>0</v>
      </c>
      <c r="E50">
        <v>0</v>
      </c>
      <c r="F50">
        <v>0</v>
      </c>
      <c r="G50">
        <v>0</v>
      </c>
      <c r="H50">
        <v>0</v>
      </c>
      <c r="I50">
        <v>1</v>
      </c>
      <c r="J50">
        <v>0</v>
      </c>
      <c r="K50">
        <v>5</v>
      </c>
      <c r="L50">
        <v>5</v>
      </c>
      <c r="M50" t="s">
        <v>1519</v>
      </c>
    </row>
    <row r="51" spans="1:13">
      <c r="A51" t="s">
        <v>932</v>
      </c>
      <c r="B51">
        <v>0</v>
      </c>
      <c r="C51">
        <v>1</v>
      </c>
      <c r="D51">
        <v>0</v>
      </c>
      <c r="E51">
        <v>0</v>
      </c>
      <c r="F51">
        <v>0</v>
      </c>
      <c r="G51">
        <v>0</v>
      </c>
      <c r="H51">
        <v>0</v>
      </c>
      <c r="I51">
        <v>1</v>
      </c>
      <c r="J51">
        <v>0</v>
      </c>
      <c r="K51">
        <v>1</v>
      </c>
      <c r="L51">
        <v>1</v>
      </c>
      <c r="M51" t="s">
        <v>1519</v>
      </c>
    </row>
    <row r="52" spans="1:13">
      <c r="A52" t="s">
        <v>385</v>
      </c>
      <c r="B52">
        <v>0</v>
      </c>
      <c r="C52">
        <v>1</v>
      </c>
      <c r="D52">
        <v>0</v>
      </c>
      <c r="E52">
        <v>0</v>
      </c>
      <c r="F52">
        <v>0</v>
      </c>
      <c r="G52">
        <v>0</v>
      </c>
      <c r="H52">
        <v>0</v>
      </c>
      <c r="I52">
        <v>1</v>
      </c>
      <c r="J52">
        <v>0</v>
      </c>
      <c r="K52">
        <v>1</v>
      </c>
      <c r="L52">
        <v>1</v>
      </c>
      <c r="M52" t="s">
        <v>1519</v>
      </c>
    </row>
    <row r="53" spans="1:13">
      <c r="A53" t="s">
        <v>101</v>
      </c>
      <c r="B53">
        <v>0</v>
      </c>
      <c r="C53">
        <v>1</v>
      </c>
      <c r="D53">
        <v>0</v>
      </c>
      <c r="E53">
        <v>0</v>
      </c>
      <c r="F53">
        <v>0</v>
      </c>
      <c r="G53">
        <v>0</v>
      </c>
      <c r="H53">
        <v>0</v>
      </c>
      <c r="I53">
        <v>1</v>
      </c>
      <c r="J53">
        <v>0</v>
      </c>
      <c r="K53">
        <v>3</v>
      </c>
      <c r="L53">
        <v>3</v>
      </c>
      <c r="M53" t="s">
        <v>1519</v>
      </c>
    </row>
    <row r="54" spans="1:13">
      <c r="A54" t="s">
        <v>904</v>
      </c>
      <c r="B54">
        <v>0</v>
      </c>
      <c r="C54">
        <v>0</v>
      </c>
      <c r="D54">
        <v>0</v>
      </c>
      <c r="E54">
        <v>1</v>
      </c>
      <c r="F54">
        <v>0</v>
      </c>
      <c r="G54">
        <v>0</v>
      </c>
      <c r="H54">
        <v>1</v>
      </c>
      <c r="I54">
        <v>1</v>
      </c>
      <c r="J54">
        <v>5</v>
      </c>
      <c r="K54">
        <v>7</v>
      </c>
      <c r="L54">
        <v>12</v>
      </c>
      <c r="M54" t="s">
        <v>1519</v>
      </c>
    </row>
    <row r="55" spans="1:13">
      <c r="A55" t="s">
        <v>271</v>
      </c>
      <c r="B55">
        <v>0</v>
      </c>
      <c r="C55">
        <v>1</v>
      </c>
      <c r="D55">
        <v>0</v>
      </c>
      <c r="E55">
        <v>0</v>
      </c>
      <c r="F55">
        <v>0</v>
      </c>
      <c r="G55">
        <v>0</v>
      </c>
      <c r="H55">
        <v>0</v>
      </c>
      <c r="I55">
        <v>1</v>
      </c>
      <c r="J55">
        <v>0</v>
      </c>
      <c r="K55">
        <v>8</v>
      </c>
      <c r="L55">
        <v>8</v>
      </c>
      <c r="M55" t="s">
        <v>1519</v>
      </c>
    </row>
    <row r="56" spans="1:13">
      <c r="A56" t="s">
        <v>1375</v>
      </c>
      <c r="B56">
        <v>0</v>
      </c>
      <c r="C56">
        <v>0</v>
      </c>
      <c r="D56">
        <v>0</v>
      </c>
      <c r="E56">
        <v>0</v>
      </c>
      <c r="F56">
        <v>0</v>
      </c>
      <c r="G56">
        <v>1</v>
      </c>
      <c r="H56">
        <v>1</v>
      </c>
      <c r="I56">
        <v>1</v>
      </c>
      <c r="J56">
        <v>15</v>
      </c>
      <c r="K56">
        <v>7</v>
      </c>
      <c r="L56">
        <v>22</v>
      </c>
      <c r="M56" t="s">
        <v>1519</v>
      </c>
    </row>
    <row r="57" spans="1:13">
      <c r="A57" t="s">
        <v>301</v>
      </c>
      <c r="B57">
        <v>0</v>
      </c>
      <c r="C57">
        <v>1</v>
      </c>
      <c r="D57">
        <v>0</v>
      </c>
      <c r="E57">
        <v>0</v>
      </c>
      <c r="F57">
        <v>0</v>
      </c>
      <c r="G57">
        <v>0</v>
      </c>
      <c r="H57">
        <v>1</v>
      </c>
      <c r="I57">
        <v>1</v>
      </c>
      <c r="J57">
        <v>1</v>
      </c>
      <c r="K57">
        <v>3</v>
      </c>
      <c r="L57">
        <v>4</v>
      </c>
      <c r="M57" t="s">
        <v>1521</v>
      </c>
    </row>
    <row r="58" spans="1:13">
      <c r="A58" t="s">
        <v>1408</v>
      </c>
      <c r="B58">
        <v>0</v>
      </c>
      <c r="C58">
        <v>1</v>
      </c>
      <c r="D58">
        <v>0</v>
      </c>
      <c r="E58">
        <v>0</v>
      </c>
      <c r="F58">
        <v>0</v>
      </c>
      <c r="G58">
        <v>0</v>
      </c>
      <c r="H58">
        <v>0</v>
      </c>
      <c r="I58">
        <v>0</v>
      </c>
      <c r="J58">
        <v>0</v>
      </c>
      <c r="K58">
        <v>0</v>
      </c>
      <c r="L58">
        <v>0</v>
      </c>
      <c r="M58" t="s">
        <v>1519</v>
      </c>
    </row>
    <row r="59" spans="1:13">
      <c r="A59" t="s">
        <v>310</v>
      </c>
      <c r="B59">
        <v>0</v>
      </c>
      <c r="C59">
        <v>1</v>
      </c>
      <c r="D59">
        <v>0</v>
      </c>
      <c r="E59">
        <v>0</v>
      </c>
      <c r="F59">
        <v>0</v>
      </c>
      <c r="G59">
        <v>0</v>
      </c>
      <c r="H59">
        <v>0</v>
      </c>
      <c r="I59">
        <v>1</v>
      </c>
      <c r="J59">
        <v>0</v>
      </c>
      <c r="K59">
        <v>5</v>
      </c>
      <c r="L59">
        <v>5</v>
      </c>
      <c r="M59" t="s">
        <v>1519</v>
      </c>
    </row>
    <row r="60" spans="1:13">
      <c r="A60" t="s">
        <v>622</v>
      </c>
      <c r="B60">
        <v>0</v>
      </c>
      <c r="C60">
        <v>0</v>
      </c>
      <c r="D60">
        <v>0</v>
      </c>
      <c r="E60">
        <v>1</v>
      </c>
      <c r="F60">
        <v>0</v>
      </c>
      <c r="G60">
        <v>0</v>
      </c>
      <c r="H60">
        <v>0</v>
      </c>
      <c r="I60">
        <v>1</v>
      </c>
      <c r="J60">
        <v>0</v>
      </c>
      <c r="K60">
        <v>1</v>
      </c>
      <c r="L60">
        <v>1</v>
      </c>
      <c r="M60" t="s">
        <v>1519</v>
      </c>
    </row>
    <row r="61" spans="1:13">
      <c r="A61" t="s">
        <v>1272</v>
      </c>
      <c r="B61">
        <v>0</v>
      </c>
      <c r="C61">
        <v>0</v>
      </c>
      <c r="D61">
        <v>0</v>
      </c>
      <c r="E61">
        <v>1</v>
      </c>
      <c r="F61">
        <v>0</v>
      </c>
      <c r="G61">
        <v>0</v>
      </c>
      <c r="H61">
        <v>0</v>
      </c>
      <c r="I61">
        <v>0</v>
      </c>
      <c r="J61">
        <v>0</v>
      </c>
      <c r="K61">
        <v>0</v>
      </c>
      <c r="L61">
        <v>0</v>
      </c>
      <c r="M61" t="s">
        <v>1519</v>
      </c>
    </row>
    <row r="62" spans="1:13">
      <c r="A62" t="s">
        <v>342</v>
      </c>
      <c r="B62">
        <v>0</v>
      </c>
      <c r="C62">
        <v>1</v>
      </c>
      <c r="D62">
        <v>1</v>
      </c>
      <c r="E62">
        <v>0</v>
      </c>
      <c r="F62">
        <v>0</v>
      </c>
      <c r="G62">
        <v>0</v>
      </c>
      <c r="H62">
        <v>0</v>
      </c>
      <c r="I62">
        <v>1</v>
      </c>
      <c r="J62">
        <v>0</v>
      </c>
      <c r="K62">
        <v>9</v>
      </c>
      <c r="L62">
        <v>9</v>
      </c>
      <c r="M62" t="s">
        <v>1519</v>
      </c>
    </row>
    <row r="63" spans="1:13">
      <c r="A63" t="s">
        <v>689</v>
      </c>
      <c r="B63">
        <v>0</v>
      </c>
      <c r="C63">
        <v>0</v>
      </c>
      <c r="D63">
        <v>0</v>
      </c>
      <c r="E63">
        <v>0</v>
      </c>
      <c r="F63">
        <v>1</v>
      </c>
      <c r="G63">
        <v>0</v>
      </c>
      <c r="H63">
        <v>0</v>
      </c>
      <c r="I63">
        <v>1</v>
      </c>
      <c r="J63">
        <v>0</v>
      </c>
      <c r="K63">
        <v>1</v>
      </c>
      <c r="L63">
        <v>1</v>
      </c>
      <c r="M63" t="s">
        <v>1519</v>
      </c>
    </row>
    <row r="64" spans="1:13">
      <c r="A64" t="s">
        <v>392</v>
      </c>
      <c r="B64">
        <v>0</v>
      </c>
      <c r="C64">
        <v>1</v>
      </c>
      <c r="D64">
        <v>1</v>
      </c>
      <c r="E64">
        <v>0</v>
      </c>
      <c r="F64">
        <v>0</v>
      </c>
      <c r="G64">
        <v>0</v>
      </c>
      <c r="H64">
        <v>0</v>
      </c>
      <c r="I64">
        <v>1</v>
      </c>
      <c r="J64">
        <v>0</v>
      </c>
      <c r="K64">
        <v>4</v>
      </c>
      <c r="L64">
        <v>4</v>
      </c>
      <c r="M64" t="s">
        <v>1519</v>
      </c>
    </row>
    <row r="65" spans="1:13">
      <c r="A65" t="s">
        <v>405</v>
      </c>
      <c r="B65">
        <v>0</v>
      </c>
      <c r="C65">
        <v>1</v>
      </c>
      <c r="D65">
        <v>0</v>
      </c>
      <c r="E65">
        <v>0</v>
      </c>
      <c r="F65">
        <v>0</v>
      </c>
      <c r="G65">
        <v>0</v>
      </c>
      <c r="H65">
        <v>0</v>
      </c>
      <c r="I65">
        <v>1</v>
      </c>
      <c r="J65">
        <v>0</v>
      </c>
      <c r="K65">
        <v>1</v>
      </c>
      <c r="L65">
        <v>1</v>
      </c>
      <c r="M65" t="s">
        <v>1519</v>
      </c>
    </row>
    <row r="66" spans="1:13">
      <c r="A66" t="s">
        <v>381</v>
      </c>
      <c r="B66">
        <v>0</v>
      </c>
      <c r="C66">
        <v>1</v>
      </c>
      <c r="D66">
        <v>0</v>
      </c>
      <c r="E66">
        <v>0</v>
      </c>
      <c r="F66">
        <v>0</v>
      </c>
      <c r="G66">
        <v>0</v>
      </c>
      <c r="H66">
        <v>0</v>
      </c>
      <c r="I66">
        <v>1</v>
      </c>
      <c r="J66">
        <v>0</v>
      </c>
      <c r="K66">
        <v>4</v>
      </c>
      <c r="L66">
        <v>4</v>
      </c>
      <c r="M66" t="s">
        <v>1519</v>
      </c>
    </row>
    <row r="67" spans="1:13">
      <c r="A67" t="s">
        <v>330</v>
      </c>
      <c r="B67">
        <v>0</v>
      </c>
      <c r="C67">
        <v>1</v>
      </c>
      <c r="D67">
        <v>0</v>
      </c>
      <c r="E67">
        <v>0</v>
      </c>
      <c r="F67">
        <v>0</v>
      </c>
      <c r="G67">
        <v>0</v>
      </c>
      <c r="H67">
        <v>0</v>
      </c>
      <c r="I67">
        <v>1</v>
      </c>
      <c r="J67">
        <v>0</v>
      </c>
      <c r="K67">
        <v>1</v>
      </c>
      <c r="L67">
        <v>1</v>
      </c>
      <c r="M67" t="s">
        <v>1519</v>
      </c>
    </row>
    <row r="68" spans="1:13">
      <c r="A68" t="s">
        <v>939</v>
      </c>
      <c r="B68">
        <v>0</v>
      </c>
      <c r="C68">
        <v>0</v>
      </c>
      <c r="D68">
        <v>0</v>
      </c>
      <c r="E68">
        <v>0</v>
      </c>
      <c r="F68">
        <v>1</v>
      </c>
      <c r="G68">
        <v>0</v>
      </c>
      <c r="H68">
        <v>0</v>
      </c>
      <c r="I68">
        <v>0</v>
      </c>
      <c r="J68">
        <v>0</v>
      </c>
      <c r="K68">
        <v>0</v>
      </c>
      <c r="L68">
        <v>0</v>
      </c>
      <c r="M68" t="s">
        <v>1519</v>
      </c>
    </row>
    <row r="69" spans="1:13">
      <c r="A69" t="s">
        <v>480</v>
      </c>
      <c r="B69">
        <v>0</v>
      </c>
      <c r="C69">
        <v>1</v>
      </c>
      <c r="D69">
        <v>0</v>
      </c>
      <c r="E69">
        <v>0</v>
      </c>
      <c r="F69">
        <v>0</v>
      </c>
      <c r="G69">
        <v>0</v>
      </c>
      <c r="H69">
        <v>0</v>
      </c>
      <c r="I69">
        <v>1</v>
      </c>
      <c r="J69">
        <v>0</v>
      </c>
      <c r="K69">
        <v>1</v>
      </c>
      <c r="L69">
        <v>1</v>
      </c>
      <c r="M69" t="s">
        <v>1519</v>
      </c>
    </row>
    <row r="70" spans="1:13">
      <c r="A70" t="s">
        <v>628</v>
      </c>
      <c r="B70">
        <v>0</v>
      </c>
      <c r="C70">
        <v>0</v>
      </c>
      <c r="D70">
        <v>0</v>
      </c>
      <c r="E70">
        <v>1</v>
      </c>
      <c r="F70">
        <v>0</v>
      </c>
      <c r="G70">
        <v>0</v>
      </c>
      <c r="H70">
        <v>0</v>
      </c>
      <c r="I70">
        <v>1</v>
      </c>
      <c r="J70">
        <v>0</v>
      </c>
      <c r="K70">
        <v>2</v>
      </c>
      <c r="L70">
        <v>2</v>
      </c>
      <c r="M70" t="s">
        <v>1519</v>
      </c>
    </row>
    <row r="71" spans="1:13">
      <c r="A71" t="s">
        <v>402</v>
      </c>
      <c r="B71">
        <v>0</v>
      </c>
      <c r="C71">
        <v>1</v>
      </c>
      <c r="D71">
        <v>0</v>
      </c>
      <c r="E71">
        <v>0</v>
      </c>
      <c r="F71">
        <v>0</v>
      </c>
      <c r="G71">
        <v>0</v>
      </c>
      <c r="H71">
        <v>0</v>
      </c>
      <c r="I71">
        <v>1</v>
      </c>
      <c r="J71">
        <v>0</v>
      </c>
      <c r="K71">
        <v>2</v>
      </c>
      <c r="L71">
        <v>2</v>
      </c>
      <c r="M71" t="s">
        <v>1519</v>
      </c>
    </row>
    <row r="72" spans="1:13">
      <c r="A72" t="s">
        <v>921</v>
      </c>
      <c r="B72">
        <v>0</v>
      </c>
      <c r="C72">
        <v>1</v>
      </c>
      <c r="D72">
        <v>0</v>
      </c>
      <c r="E72">
        <v>0</v>
      </c>
      <c r="F72">
        <v>0</v>
      </c>
      <c r="G72">
        <v>0</v>
      </c>
      <c r="H72">
        <v>0</v>
      </c>
      <c r="I72">
        <v>0</v>
      </c>
      <c r="J72">
        <v>0</v>
      </c>
      <c r="K72">
        <v>0</v>
      </c>
      <c r="L72">
        <v>0</v>
      </c>
      <c r="M72" t="s">
        <v>1519</v>
      </c>
    </row>
    <row r="73" spans="1:13">
      <c r="A73" t="s">
        <v>940</v>
      </c>
      <c r="B73">
        <v>0</v>
      </c>
      <c r="C73">
        <v>0</v>
      </c>
      <c r="D73">
        <v>0</v>
      </c>
      <c r="E73">
        <v>0</v>
      </c>
      <c r="F73">
        <v>1</v>
      </c>
      <c r="G73">
        <v>0</v>
      </c>
      <c r="H73">
        <v>0</v>
      </c>
      <c r="I73">
        <v>0</v>
      </c>
      <c r="J73">
        <v>0</v>
      </c>
      <c r="K73">
        <v>0</v>
      </c>
      <c r="L73">
        <v>0</v>
      </c>
      <c r="M73" t="s">
        <v>1519</v>
      </c>
    </row>
    <row r="74" spans="1:13">
      <c r="A74" t="s">
        <v>1278</v>
      </c>
      <c r="B74">
        <v>0</v>
      </c>
      <c r="C74">
        <v>1</v>
      </c>
      <c r="D74">
        <v>1</v>
      </c>
      <c r="E74">
        <v>0</v>
      </c>
      <c r="F74">
        <v>0</v>
      </c>
      <c r="G74">
        <v>0</v>
      </c>
      <c r="H74">
        <v>0</v>
      </c>
      <c r="I74">
        <v>0</v>
      </c>
      <c r="J74">
        <v>0</v>
      </c>
      <c r="K74">
        <v>0</v>
      </c>
      <c r="L74">
        <v>0</v>
      </c>
      <c r="M74" t="s">
        <v>1519</v>
      </c>
    </row>
    <row r="75" spans="1:13">
      <c r="A75" t="s">
        <v>298</v>
      </c>
      <c r="B75">
        <v>0</v>
      </c>
      <c r="C75">
        <v>1</v>
      </c>
      <c r="D75">
        <v>0</v>
      </c>
      <c r="E75">
        <v>0</v>
      </c>
      <c r="F75">
        <v>0</v>
      </c>
      <c r="G75">
        <v>0</v>
      </c>
      <c r="H75">
        <v>0</v>
      </c>
      <c r="I75">
        <v>1</v>
      </c>
      <c r="J75">
        <v>0</v>
      </c>
      <c r="K75">
        <v>1</v>
      </c>
      <c r="L75">
        <v>1</v>
      </c>
      <c r="M75" t="s">
        <v>1519</v>
      </c>
    </row>
    <row r="76" spans="1:13">
      <c r="A76" t="s">
        <v>345</v>
      </c>
      <c r="B76">
        <v>0</v>
      </c>
      <c r="C76">
        <v>1</v>
      </c>
      <c r="D76">
        <v>1</v>
      </c>
      <c r="E76">
        <v>0</v>
      </c>
      <c r="F76">
        <v>0</v>
      </c>
      <c r="G76">
        <v>0</v>
      </c>
      <c r="H76">
        <v>0</v>
      </c>
      <c r="I76">
        <v>1</v>
      </c>
      <c r="J76">
        <v>0</v>
      </c>
      <c r="K76">
        <v>1</v>
      </c>
      <c r="L76">
        <v>1</v>
      </c>
      <c r="M76" t="s">
        <v>1519</v>
      </c>
    </row>
    <row r="77" spans="1:13">
      <c r="A77" t="s">
        <v>493</v>
      </c>
      <c r="B77">
        <v>0</v>
      </c>
      <c r="C77">
        <v>1</v>
      </c>
      <c r="D77">
        <v>1</v>
      </c>
      <c r="E77">
        <v>0</v>
      </c>
      <c r="F77">
        <v>0</v>
      </c>
      <c r="G77">
        <v>0</v>
      </c>
      <c r="H77">
        <v>0</v>
      </c>
      <c r="I77">
        <v>1</v>
      </c>
      <c r="J77">
        <v>0</v>
      </c>
      <c r="K77">
        <v>3</v>
      </c>
      <c r="L77">
        <v>3</v>
      </c>
      <c r="M77" t="s">
        <v>1519</v>
      </c>
    </row>
    <row r="78" spans="1:13">
      <c r="A78" t="s">
        <v>430</v>
      </c>
      <c r="B78">
        <v>0</v>
      </c>
      <c r="C78">
        <v>1</v>
      </c>
      <c r="D78">
        <v>1</v>
      </c>
      <c r="E78">
        <v>0</v>
      </c>
      <c r="F78">
        <v>0</v>
      </c>
      <c r="G78">
        <v>0</v>
      </c>
      <c r="H78">
        <v>0</v>
      </c>
      <c r="I78">
        <v>1</v>
      </c>
      <c r="J78">
        <v>0</v>
      </c>
      <c r="K78">
        <v>6</v>
      </c>
      <c r="L78">
        <v>6</v>
      </c>
      <c r="M78" t="s">
        <v>1519</v>
      </c>
    </row>
    <row r="79" spans="1:13">
      <c r="A79" t="s">
        <v>1174</v>
      </c>
      <c r="B79">
        <v>0</v>
      </c>
      <c r="C79">
        <v>1</v>
      </c>
      <c r="D79">
        <v>0</v>
      </c>
      <c r="E79">
        <v>0</v>
      </c>
      <c r="F79">
        <v>0</v>
      </c>
      <c r="G79">
        <v>0</v>
      </c>
      <c r="H79">
        <v>1</v>
      </c>
      <c r="I79">
        <v>1</v>
      </c>
      <c r="J79">
        <v>2</v>
      </c>
      <c r="K79">
        <v>1</v>
      </c>
      <c r="L79">
        <v>3</v>
      </c>
      <c r="M79" t="s">
        <v>1519</v>
      </c>
    </row>
    <row r="80" spans="1:13">
      <c r="A80" t="s">
        <v>1342</v>
      </c>
      <c r="B80">
        <v>0</v>
      </c>
      <c r="C80">
        <v>1</v>
      </c>
      <c r="D80">
        <v>1</v>
      </c>
      <c r="E80">
        <v>0</v>
      </c>
      <c r="F80">
        <v>0</v>
      </c>
      <c r="G80">
        <v>0</v>
      </c>
      <c r="H80">
        <v>0</v>
      </c>
      <c r="I80">
        <v>1</v>
      </c>
      <c r="J80">
        <v>0</v>
      </c>
      <c r="K80">
        <v>4</v>
      </c>
      <c r="L80">
        <v>4</v>
      </c>
      <c r="M80" t="s">
        <v>1519</v>
      </c>
    </row>
    <row r="81" spans="1:13">
      <c r="A81" t="s">
        <v>565</v>
      </c>
      <c r="B81">
        <v>0</v>
      </c>
      <c r="C81">
        <v>0</v>
      </c>
      <c r="D81">
        <v>0</v>
      </c>
      <c r="E81">
        <v>1</v>
      </c>
      <c r="F81">
        <v>0</v>
      </c>
      <c r="G81">
        <v>0</v>
      </c>
      <c r="H81">
        <v>0</v>
      </c>
      <c r="I81">
        <v>1</v>
      </c>
      <c r="J81">
        <v>0</v>
      </c>
      <c r="K81">
        <v>1</v>
      </c>
      <c r="L81">
        <v>1</v>
      </c>
      <c r="M81" t="s">
        <v>1519</v>
      </c>
    </row>
    <row r="82" spans="1:13">
      <c r="A82" t="s">
        <v>181</v>
      </c>
      <c r="B82">
        <v>0</v>
      </c>
      <c r="C82">
        <v>1</v>
      </c>
      <c r="D82">
        <v>0</v>
      </c>
      <c r="E82">
        <v>0</v>
      </c>
      <c r="F82">
        <v>0</v>
      </c>
      <c r="G82">
        <v>0</v>
      </c>
      <c r="H82">
        <v>0</v>
      </c>
      <c r="I82">
        <v>1</v>
      </c>
      <c r="J82">
        <v>0</v>
      </c>
      <c r="K82">
        <v>2</v>
      </c>
      <c r="L82">
        <v>2</v>
      </c>
      <c r="M82" t="s">
        <v>1519</v>
      </c>
    </row>
    <row r="83" spans="1:13">
      <c r="A83" t="s">
        <v>821</v>
      </c>
      <c r="B83">
        <v>0</v>
      </c>
      <c r="C83">
        <v>1</v>
      </c>
      <c r="D83">
        <v>0</v>
      </c>
      <c r="E83">
        <v>0</v>
      </c>
      <c r="F83">
        <v>0</v>
      </c>
      <c r="G83">
        <v>0</v>
      </c>
      <c r="H83">
        <v>1</v>
      </c>
      <c r="I83">
        <v>1</v>
      </c>
      <c r="J83">
        <v>3</v>
      </c>
      <c r="K83">
        <v>4</v>
      </c>
      <c r="L83">
        <v>7</v>
      </c>
      <c r="M83" t="s">
        <v>1519</v>
      </c>
    </row>
    <row r="84" spans="1:13">
      <c r="A84" t="s">
        <v>437</v>
      </c>
      <c r="B84">
        <v>0</v>
      </c>
      <c r="C84">
        <v>1</v>
      </c>
      <c r="D84">
        <v>0</v>
      </c>
      <c r="E84">
        <v>0</v>
      </c>
      <c r="F84">
        <v>0</v>
      </c>
      <c r="G84">
        <v>0</v>
      </c>
      <c r="H84">
        <v>0</v>
      </c>
      <c r="I84">
        <v>1</v>
      </c>
      <c r="J84">
        <v>0</v>
      </c>
      <c r="K84">
        <v>1</v>
      </c>
      <c r="L84">
        <v>1</v>
      </c>
      <c r="M84" t="s">
        <v>1519</v>
      </c>
    </row>
    <row r="85" spans="1:13">
      <c r="A85" t="s">
        <v>164</v>
      </c>
      <c r="B85">
        <v>0</v>
      </c>
      <c r="C85">
        <v>1</v>
      </c>
      <c r="D85">
        <v>0</v>
      </c>
      <c r="E85">
        <v>0</v>
      </c>
      <c r="F85">
        <v>0</v>
      </c>
      <c r="G85">
        <v>0</v>
      </c>
      <c r="H85">
        <v>1</v>
      </c>
      <c r="I85">
        <v>1</v>
      </c>
      <c r="J85">
        <v>35</v>
      </c>
      <c r="K85">
        <v>28</v>
      </c>
      <c r="L85">
        <v>63</v>
      </c>
      <c r="M85" t="s">
        <v>1519</v>
      </c>
    </row>
    <row r="86" spans="1:13">
      <c r="A86" t="s">
        <v>671</v>
      </c>
      <c r="B86">
        <v>1</v>
      </c>
      <c r="C86">
        <v>0</v>
      </c>
      <c r="D86">
        <v>0</v>
      </c>
      <c r="E86">
        <v>0</v>
      </c>
      <c r="F86">
        <v>0</v>
      </c>
      <c r="G86">
        <v>0</v>
      </c>
      <c r="H86">
        <v>1</v>
      </c>
      <c r="I86">
        <v>1</v>
      </c>
      <c r="J86">
        <v>2</v>
      </c>
      <c r="K86">
        <v>1</v>
      </c>
      <c r="L86">
        <v>3</v>
      </c>
      <c r="M86" t="s">
        <v>1519</v>
      </c>
    </row>
    <row r="87" spans="1:13">
      <c r="A87" t="s">
        <v>235</v>
      </c>
      <c r="B87">
        <v>0</v>
      </c>
      <c r="C87">
        <v>1</v>
      </c>
      <c r="D87">
        <v>0</v>
      </c>
      <c r="E87">
        <v>0</v>
      </c>
      <c r="F87">
        <v>0</v>
      </c>
      <c r="G87">
        <v>0</v>
      </c>
      <c r="H87">
        <v>1</v>
      </c>
      <c r="I87">
        <v>1</v>
      </c>
      <c r="J87">
        <v>2</v>
      </c>
      <c r="K87">
        <v>5</v>
      </c>
      <c r="L87">
        <v>7</v>
      </c>
      <c r="M87" t="s">
        <v>1519</v>
      </c>
    </row>
    <row r="88" spans="1:13">
      <c r="A88" t="s">
        <v>86</v>
      </c>
      <c r="B88">
        <v>0</v>
      </c>
      <c r="C88">
        <v>1</v>
      </c>
      <c r="D88">
        <v>0</v>
      </c>
      <c r="E88">
        <v>0</v>
      </c>
      <c r="F88">
        <v>0</v>
      </c>
      <c r="G88">
        <v>0</v>
      </c>
      <c r="H88">
        <v>1</v>
      </c>
      <c r="I88">
        <v>1</v>
      </c>
      <c r="J88">
        <v>1</v>
      </c>
      <c r="K88">
        <v>8</v>
      </c>
      <c r="L88">
        <v>9</v>
      </c>
      <c r="M88" t="s">
        <v>1519</v>
      </c>
    </row>
    <row r="89" spans="1:13">
      <c r="A89" t="s">
        <v>511</v>
      </c>
      <c r="B89">
        <v>0</v>
      </c>
      <c r="C89">
        <v>1</v>
      </c>
      <c r="D89">
        <v>0</v>
      </c>
      <c r="E89">
        <v>0</v>
      </c>
      <c r="F89">
        <v>0</v>
      </c>
      <c r="G89">
        <v>0</v>
      </c>
      <c r="H89">
        <v>1</v>
      </c>
      <c r="I89">
        <v>1</v>
      </c>
      <c r="J89">
        <v>12</v>
      </c>
      <c r="K89">
        <v>6</v>
      </c>
      <c r="L89">
        <v>18</v>
      </c>
      <c r="M89" t="s">
        <v>1522</v>
      </c>
    </row>
    <row r="90" spans="1:13">
      <c r="A90" t="s">
        <v>1320</v>
      </c>
      <c r="B90">
        <v>0</v>
      </c>
      <c r="C90">
        <v>1</v>
      </c>
      <c r="D90">
        <v>0</v>
      </c>
      <c r="E90">
        <v>0</v>
      </c>
      <c r="F90">
        <v>0</v>
      </c>
      <c r="G90">
        <v>0</v>
      </c>
      <c r="H90">
        <v>0</v>
      </c>
      <c r="I90">
        <v>1</v>
      </c>
      <c r="J90">
        <v>0</v>
      </c>
      <c r="K90">
        <v>1</v>
      </c>
      <c r="L90">
        <v>1</v>
      </c>
      <c r="M90" t="s">
        <v>1519</v>
      </c>
    </row>
    <row r="91" spans="1:13">
      <c r="A91" t="s">
        <v>634</v>
      </c>
      <c r="B91">
        <v>0</v>
      </c>
      <c r="C91">
        <v>0</v>
      </c>
      <c r="D91">
        <v>0</v>
      </c>
      <c r="E91">
        <v>1</v>
      </c>
      <c r="F91">
        <v>0</v>
      </c>
      <c r="G91">
        <v>0</v>
      </c>
      <c r="H91">
        <v>0</v>
      </c>
      <c r="I91">
        <v>1</v>
      </c>
      <c r="J91">
        <v>0</v>
      </c>
      <c r="K91">
        <v>3</v>
      </c>
      <c r="L91">
        <v>3</v>
      </c>
      <c r="M91" t="s">
        <v>1519</v>
      </c>
    </row>
    <row r="92" spans="1:13">
      <c r="A92" t="s">
        <v>1513</v>
      </c>
      <c r="B92">
        <v>0</v>
      </c>
      <c r="C92">
        <v>1</v>
      </c>
      <c r="D92">
        <v>0</v>
      </c>
      <c r="E92">
        <v>0</v>
      </c>
      <c r="F92">
        <v>0</v>
      </c>
      <c r="G92">
        <v>0</v>
      </c>
      <c r="H92">
        <v>0</v>
      </c>
      <c r="I92">
        <v>1</v>
      </c>
      <c r="J92">
        <v>0</v>
      </c>
      <c r="K92">
        <v>1</v>
      </c>
      <c r="L92">
        <v>1</v>
      </c>
      <c r="M92" t="s">
        <v>1519</v>
      </c>
    </row>
    <row r="93" spans="1:13">
      <c r="A93" t="s">
        <v>415</v>
      </c>
      <c r="B93">
        <v>0</v>
      </c>
      <c r="C93">
        <v>1</v>
      </c>
      <c r="D93">
        <v>1</v>
      </c>
      <c r="E93">
        <v>0</v>
      </c>
      <c r="F93">
        <v>0</v>
      </c>
      <c r="G93">
        <v>0</v>
      </c>
      <c r="H93">
        <v>0</v>
      </c>
      <c r="I93">
        <v>1</v>
      </c>
      <c r="J93">
        <v>0</v>
      </c>
      <c r="K93">
        <v>1</v>
      </c>
      <c r="L93">
        <v>1</v>
      </c>
      <c r="M93" t="s">
        <v>1519</v>
      </c>
    </row>
    <row r="94" spans="1:13">
      <c r="A94" t="s">
        <v>1274</v>
      </c>
      <c r="B94">
        <v>0</v>
      </c>
      <c r="C94">
        <v>0</v>
      </c>
      <c r="D94">
        <v>0</v>
      </c>
      <c r="E94">
        <v>0</v>
      </c>
      <c r="F94">
        <v>1</v>
      </c>
      <c r="G94">
        <v>0</v>
      </c>
      <c r="H94">
        <v>0</v>
      </c>
      <c r="I94">
        <v>1</v>
      </c>
      <c r="J94">
        <v>0</v>
      </c>
      <c r="K94">
        <v>1</v>
      </c>
      <c r="L94">
        <v>1</v>
      </c>
      <c r="M94" t="s">
        <v>1519</v>
      </c>
    </row>
    <row r="95" spans="1:13">
      <c r="A95" t="s">
        <v>577</v>
      </c>
      <c r="B95">
        <v>0</v>
      </c>
      <c r="C95">
        <v>0</v>
      </c>
      <c r="D95">
        <v>0</v>
      </c>
      <c r="E95">
        <v>1</v>
      </c>
      <c r="F95">
        <v>0</v>
      </c>
      <c r="G95">
        <v>0</v>
      </c>
      <c r="H95">
        <v>0</v>
      </c>
      <c r="I95">
        <v>1</v>
      </c>
      <c r="J95">
        <v>0</v>
      </c>
      <c r="K95">
        <v>4</v>
      </c>
      <c r="L95">
        <v>4</v>
      </c>
      <c r="M95" t="s">
        <v>1519</v>
      </c>
    </row>
    <row r="96" spans="1:13">
      <c r="A96" t="s">
        <v>964</v>
      </c>
      <c r="B96">
        <v>0</v>
      </c>
      <c r="C96">
        <v>0</v>
      </c>
      <c r="D96">
        <v>0</v>
      </c>
      <c r="E96">
        <v>1</v>
      </c>
      <c r="F96">
        <v>0</v>
      </c>
      <c r="G96">
        <v>0</v>
      </c>
      <c r="H96">
        <v>0</v>
      </c>
      <c r="I96">
        <v>0</v>
      </c>
      <c r="J96">
        <v>0</v>
      </c>
      <c r="K96">
        <v>0</v>
      </c>
      <c r="L96">
        <v>0</v>
      </c>
      <c r="M96" t="s">
        <v>1519</v>
      </c>
    </row>
    <row r="97" spans="1:13">
      <c r="A97" t="s">
        <v>1397</v>
      </c>
      <c r="B97">
        <v>0</v>
      </c>
      <c r="C97">
        <v>1</v>
      </c>
      <c r="D97">
        <v>0</v>
      </c>
      <c r="E97">
        <v>0</v>
      </c>
      <c r="F97">
        <v>0</v>
      </c>
      <c r="G97">
        <v>0</v>
      </c>
      <c r="H97">
        <v>0</v>
      </c>
      <c r="I97">
        <v>1</v>
      </c>
      <c r="J97">
        <v>0</v>
      </c>
      <c r="K97">
        <v>1</v>
      </c>
      <c r="L97">
        <v>1</v>
      </c>
      <c r="M97" t="s">
        <v>1519</v>
      </c>
    </row>
    <row r="98" spans="1:13">
      <c r="A98" t="s">
        <v>595</v>
      </c>
      <c r="B98">
        <v>0</v>
      </c>
      <c r="C98">
        <v>0</v>
      </c>
      <c r="D98">
        <v>0</v>
      </c>
      <c r="E98">
        <v>1</v>
      </c>
      <c r="F98">
        <v>0</v>
      </c>
      <c r="G98">
        <v>0</v>
      </c>
      <c r="H98">
        <v>1</v>
      </c>
      <c r="I98">
        <v>1</v>
      </c>
      <c r="J98">
        <v>1</v>
      </c>
      <c r="K98">
        <v>1</v>
      </c>
      <c r="L98">
        <v>2</v>
      </c>
      <c r="M98" t="s">
        <v>1519</v>
      </c>
    </row>
    <row r="99" spans="1:13">
      <c r="A99" t="s">
        <v>686</v>
      </c>
      <c r="B99">
        <v>0</v>
      </c>
      <c r="C99">
        <v>0</v>
      </c>
      <c r="D99">
        <v>0</v>
      </c>
      <c r="E99">
        <v>0</v>
      </c>
      <c r="F99">
        <v>1</v>
      </c>
      <c r="G99">
        <v>0</v>
      </c>
      <c r="H99">
        <v>0</v>
      </c>
      <c r="I99">
        <v>1</v>
      </c>
      <c r="J99">
        <v>0</v>
      </c>
      <c r="K99">
        <v>2</v>
      </c>
      <c r="L99">
        <v>2</v>
      </c>
      <c r="M99" t="s">
        <v>1519</v>
      </c>
    </row>
    <row r="100" spans="1:13">
      <c r="A100" t="s">
        <v>697</v>
      </c>
      <c r="B100">
        <v>0</v>
      </c>
      <c r="C100">
        <v>0</v>
      </c>
      <c r="D100">
        <v>0</v>
      </c>
      <c r="E100">
        <v>0</v>
      </c>
      <c r="F100">
        <v>1</v>
      </c>
      <c r="G100">
        <v>0</v>
      </c>
      <c r="H100">
        <v>0</v>
      </c>
      <c r="I100">
        <v>1</v>
      </c>
      <c r="J100">
        <v>0</v>
      </c>
      <c r="K100">
        <v>2</v>
      </c>
      <c r="L100">
        <v>2</v>
      </c>
      <c r="M100" t="s">
        <v>1519</v>
      </c>
    </row>
    <row r="101" spans="1:13">
      <c r="A101" t="s">
        <v>977</v>
      </c>
      <c r="B101">
        <v>0</v>
      </c>
      <c r="C101">
        <v>0</v>
      </c>
      <c r="D101">
        <v>1</v>
      </c>
      <c r="E101">
        <v>0</v>
      </c>
      <c r="F101">
        <v>0</v>
      </c>
      <c r="G101">
        <v>0</v>
      </c>
      <c r="H101">
        <v>0</v>
      </c>
      <c r="I101">
        <v>0</v>
      </c>
      <c r="J101">
        <v>0</v>
      </c>
      <c r="K101">
        <v>0</v>
      </c>
      <c r="L101">
        <v>0</v>
      </c>
      <c r="M101" t="s">
        <v>1519</v>
      </c>
    </row>
    <row r="102" spans="1:13">
      <c r="A102" t="s">
        <v>1411</v>
      </c>
      <c r="B102">
        <v>0</v>
      </c>
      <c r="C102">
        <v>0</v>
      </c>
      <c r="D102">
        <v>1</v>
      </c>
      <c r="E102">
        <v>0</v>
      </c>
      <c r="F102">
        <v>0</v>
      </c>
      <c r="G102">
        <v>1</v>
      </c>
      <c r="H102">
        <v>0</v>
      </c>
      <c r="I102">
        <v>0</v>
      </c>
      <c r="J102">
        <v>0</v>
      </c>
      <c r="K102">
        <v>0</v>
      </c>
      <c r="L102">
        <v>0</v>
      </c>
      <c r="M102" t="s">
        <v>1519</v>
      </c>
    </row>
    <row r="103" spans="1:13">
      <c r="A103" t="s">
        <v>1324</v>
      </c>
      <c r="B103">
        <v>0</v>
      </c>
      <c r="C103">
        <v>0</v>
      </c>
      <c r="D103">
        <v>0</v>
      </c>
      <c r="E103">
        <v>0</v>
      </c>
      <c r="F103">
        <v>1</v>
      </c>
      <c r="G103">
        <v>0</v>
      </c>
      <c r="H103">
        <v>0</v>
      </c>
      <c r="I103">
        <v>1</v>
      </c>
      <c r="J103">
        <v>0</v>
      </c>
      <c r="K103">
        <v>1</v>
      </c>
      <c r="L103">
        <v>1</v>
      </c>
      <c r="M103" t="s">
        <v>1519</v>
      </c>
    </row>
    <row r="104" spans="1:13">
      <c r="A104" t="s">
        <v>949</v>
      </c>
      <c r="B104">
        <v>0</v>
      </c>
      <c r="C104">
        <v>0</v>
      </c>
      <c r="D104">
        <v>0</v>
      </c>
      <c r="E104">
        <v>0</v>
      </c>
      <c r="F104">
        <v>1</v>
      </c>
      <c r="G104">
        <v>0</v>
      </c>
      <c r="H104">
        <v>0</v>
      </c>
      <c r="I104">
        <v>0</v>
      </c>
      <c r="J104">
        <v>0</v>
      </c>
      <c r="K104">
        <v>0</v>
      </c>
      <c r="L104">
        <v>0</v>
      </c>
      <c r="M104" t="s">
        <v>1519</v>
      </c>
    </row>
    <row r="105" spans="1:13">
      <c r="A105" t="s">
        <v>486</v>
      </c>
      <c r="B105">
        <v>0</v>
      </c>
      <c r="C105">
        <v>1</v>
      </c>
      <c r="D105">
        <v>0</v>
      </c>
      <c r="E105">
        <v>0</v>
      </c>
      <c r="F105">
        <v>0</v>
      </c>
      <c r="G105">
        <v>0</v>
      </c>
      <c r="H105">
        <v>1</v>
      </c>
      <c r="I105">
        <v>1</v>
      </c>
      <c r="J105">
        <v>2</v>
      </c>
      <c r="K105">
        <v>2</v>
      </c>
      <c r="L105">
        <v>4</v>
      </c>
      <c r="M105" t="s">
        <v>1523</v>
      </c>
    </row>
    <row r="106" spans="1:13">
      <c r="A106" t="s">
        <v>1348</v>
      </c>
      <c r="B106">
        <v>0</v>
      </c>
      <c r="C106">
        <v>1</v>
      </c>
      <c r="D106">
        <v>0</v>
      </c>
      <c r="E106">
        <v>0</v>
      </c>
      <c r="F106">
        <v>0</v>
      </c>
      <c r="G106">
        <v>0</v>
      </c>
      <c r="H106">
        <v>0</v>
      </c>
      <c r="I106">
        <v>1</v>
      </c>
      <c r="J106">
        <v>0</v>
      </c>
      <c r="K106">
        <v>7</v>
      </c>
      <c r="L106">
        <v>7</v>
      </c>
      <c r="M106" t="s">
        <v>1519</v>
      </c>
    </row>
    <row r="107" spans="1:13">
      <c r="A107" t="s">
        <v>335</v>
      </c>
      <c r="B107">
        <v>0</v>
      </c>
      <c r="C107">
        <v>1</v>
      </c>
      <c r="D107">
        <v>0</v>
      </c>
      <c r="E107">
        <v>0</v>
      </c>
      <c r="F107">
        <v>0</v>
      </c>
      <c r="G107">
        <v>0</v>
      </c>
      <c r="H107">
        <v>0</v>
      </c>
      <c r="I107">
        <v>1</v>
      </c>
      <c r="J107">
        <v>0</v>
      </c>
      <c r="K107">
        <v>1</v>
      </c>
      <c r="L107">
        <v>1</v>
      </c>
      <c r="M107" t="s">
        <v>1519</v>
      </c>
    </row>
    <row r="108" spans="1:13">
      <c r="A108" t="s">
        <v>570</v>
      </c>
      <c r="B108">
        <v>0</v>
      </c>
      <c r="C108">
        <v>0</v>
      </c>
      <c r="D108">
        <v>0</v>
      </c>
      <c r="E108">
        <v>1</v>
      </c>
      <c r="F108">
        <v>0</v>
      </c>
      <c r="G108">
        <v>0</v>
      </c>
      <c r="H108">
        <v>0</v>
      </c>
      <c r="I108">
        <v>1</v>
      </c>
      <c r="J108">
        <v>0</v>
      </c>
      <c r="K108">
        <v>3</v>
      </c>
      <c r="L108">
        <v>3</v>
      </c>
      <c r="M108" t="s">
        <v>1519</v>
      </c>
    </row>
    <row r="109" spans="1:13">
      <c r="A109" t="s">
        <v>1316</v>
      </c>
      <c r="B109">
        <v>0</v>
      </c>
      <c r="C109">
        <v>0</v>
      </c>
      <c r="D109">
        <v>0</v>
      </c>
      <c r="E109">
        <v>0</v>
      </c>
      <c r="F109">
        <v>0</v>
      </c>
      <c r="G109">
        <v>1</v>
      </c>
      <c r="H109">
        <v>0</v>
      </c>
      <c r="I109">
        <v>0</v>
      </c>
      <c r="J109">
        <v>0</v>
      </c>
      <c r="K109">
        <v>0</v>
      </c>
      <c r="L109">
        <v>0</v>
      </c>
      <c r="M109" t="s">
        <v>1519</v>
      </c>
    </row>
    <row r="110" spans="1:13">
      <c r="A110" t="s">
        <v>719</v>
      </c>
      <c r="B110">
        <v>0</v>
      </c>
      <c r="C110">
        <v>0</v>
      </c>
      <c r="D110">
        <v>0</v>
      </c>
      <c r="E110">
        <v>0</v>
      </c>
      <c r="F110">
        <v>0</v>
      </c>
      <c r="G110">
        <v>1</v>
      </c>
      <c r="H110">
        <v>0</v>
      </c>
      <c r="I110">
        <v>1</v>
      </c>
      <c r="J110">
        <v>0</v>
      </c>
      <c r="K110">
        <v>1</v>
      </c>
      <c r="L110">
        <v>1</v>
      </c>
      <c r="M110" t="s">
        <v>1519</v>
      </c>
    </row>
    <row r="111" spans="1:13">
      <c r="A111" t="s">
        <v>408</v>
      </c>
      <c r="B111">
        <v>0</v>
      </c>
      <c r="C111">
        <v>1</v>
      </c>
      <c r="D111">
        <v>1</v>
      </c>
      <c r="E111">
        <v>0</v>
      </c>
      <c r="F111">
        <v>0</v>
      </c>
      <c r="G111">
        <v>0</v>
      </c>
      <c r="H111">
        <v>0</v>
      </c>
      <c r="I111">
        <v>1</v>
      </c>
      <c r="J111">
        <v>0</v>
      </c>
      <c r="K111">
        <v>2</v>
      </c>
      <c r="L111">
        <v>2</v>
      </c>
      <c r="M111" t="s">
        <v>1519</v>
      </c>
    </row>
    <row r="112" spans="1:13">
      <c r="A112" t="s">
        <v>832</v>
      </c>
      <c r="B112">
        <v>0</v>
      </c>
      <c r="C112">
        <v>1</v>
      </c>
      <c r="D112">
        <v>0</v>
      </c>
      <c r="E112">
        <v>0</v>
      </c>
      <c r="F112">
        <v>0</v>
      </c>
      <c r="G112">
        <v>0</v>
      </c>
      <c r="H112">
        <v>0</v>
      </c>
      <c r="I112">
        <v>1</v>
      </c>
      <c r="J112">
        <v>0</v>
      </c>
      <c r="K112">
        <v>1</v>
      </c>
      <c r="L112">
        <v>1</v>
      </c>
      <c r="M112" t="s">
        <v>1519</v>
      </c>
    </row>
    <row r="113" spans="1:13">
      <c r="A113" t="s">
        <v>505</v>
      </c>
      <c r="B113">
        <v>0</v>
      </c>
      <c r="C113">
        <v>1</v>
      </c>
      <c r="D113">
        <v>0</v>
      </c>
      <c r="E113">
        <v>0</v>
      </c>
      <c r="F113">
        <v>0</v>
      </c>
      <c r="G113">
        <v>0</v>
      </c>
      <c r="H113">
        <v>0</v>
      </c>
      <c r="I113">
        <v>1</v>
      </c>
      <c r="J113">
        <v>0</v>
      </c>
      <c r="K113">
        <v>2</v>
      </c>
      <c r="L113">
        <v>2</v>
      </c>
      <c r="M113" t="s">
        <v>1519</v>
      </c>
    </row>
    <row r="114" spans="1:13">
      <c r="A114" t="s">
        <v>1414</v>
      </c>
      <c r="B114">
        <v>0</v>
      </c>
      <c r="C114">
        <v>0</v>
      </c>
      <c r="D114">
        <v>0</v>
      </c>
      <c r="E114">
        <v>1</v>
      </c>
      <c r="F114">
        <v>0</v>
      </c>
      <c r="G114">
        <v>0</v>
      </c>
      <c r="H114">
        <v>0</v>
      </c>
      <c r="I114">
        <v>1</v>
      </c>
      <c r="J114">
        <v>0</v>
      </c>
      <c r="K114">
        <v>2</v>
      </c>
      <c r="L114">
        <v>2</v>
      </c>
      <c r="M114" t="s">
        <v>1519</v>
      </c>
    </row>
    <row r="115" spans="1:13">
      <c r="A115" t="s">
        <v>722</v>
      </c>
      <c r="B115">
        <v>0</v>
      </c>
      <c r="C115">
        <v>0</v>
      </c>
      <c r="D115">
        <v>0</v>
      </c>
      <c r="E115">
        <v>0</v>
      </c>
      <c r="F115">
        <v>0</v>
      </c>
      <c r="G115">
        <v>1</v>
      </c>
      <c r="H115">
        <v>1</v>
      </c>
      <c r="I115">
        <v>1</v>
      </c>
      <c r="J115">
        <v>7</v>
      </c>
      <c r="K115">
        <v>1</v>
      </c>
      <c r="L115">
        <v>8</v>
      </c>
      <c r="M115" t="s">
        <v>1519</v>
      </c>
    </row>
    <row r="116" spans="1:13">
      <c r="A116" t="s">
        <v>727</v>
      </c>
      <c r="B116">
        <v>0</v>
      </c>
      <c r="C116">
        <v>0</v>
      </c>
      <c r="D116">
        <v>0</v>
      </c>
      <c r="E116">
        <v>0</v>
      </c>
      <c r="F116">
        <v>0</v>
      </c>
      <c r="G116">
        <v>1</v>
      </c>
      <c r="H116">
        <v>0</v>
      </c>
      <c r="I116">
        <v>1</v>
      </c>
      <c r="J116">
        <v>0</v>
      </c>
      <c r="K116">
        <v>3</v>
      </c>
      <c r="L116">
        <v>3</v>
      </c>
      <c r="M116" t="s">
        <v>1519</v>
      </c>
    </row>
    <row r="117" spans="1:13">
      <c r="A117" t="s">
        <v>646</v>
      </c>
      <c r="B117">
        <v>0</v>
      </c>
      <c r="C117">
        <v>0</v>
      </c>
      <c r="D117">
        <v>0</v>
      </c>
      <c r="E117">
        <v>1</v>
      </c>
      <c r="F117">
        <v>0</v>
      </c>
      <c r="G117">
        <v>0</v>
      </c>
      <c r="H117">
        <v>0</v>
      </c>
      <c r="I117">
        <v>1</v>
      </c>
      <c r="J117">
        <v>0</v>
      </c>
      <c r="K117">
        <v>2</v>
      </c>
      <c r="L117">
        <v>2</v>
      </c>
      <c r="M117" t="s">
        <v>1519</v>
      </c>
    </row>
    <row r="118" spans="1:13">
      <c r="A118" t="s">
        <v>141</v>
      </c>
      <c r="B118">
        <v>0</v>
      </c>
      <c r="C118">
        <v>1</v>
      </c>
      <c r="D118">
        <v>0</v>
      </c>
      <c r="E118">
        <v>0</v>
      </c>
      <c r="F118">
        <v>0</v>
      </c>
      <c r="G118">
        <v>0</v>
      </c>
      <c r="H118">
        <v>0</v>
      </c>
      <c r="I118">
        <v>1</v>
      </c>
      <c r="J118">
        <v>0</v>
      </c>
      <c r="K118">
        <v>1</v>
      </c>
      <c r="L118">
        <v>1</v>
      </c>
      <c r="M118" t="s">
        <v>1519</v>
      </c>
    </row>
    <row r="119" spans="1:13">
      <c r="A119" t="s">
        <v>153</v>
      </c>
      <c r="B119">
        <v>0</v>
      </c>
      <c r="C119">
        <v>1</v>
      </c>
      <c r="D119">
        <v>0</v>
      </c>
      <c r="E119">
        <v>0</v>
      </c>
      <c r="F119">
        <v>0</v>
      </c>
      <c r="G119">
        <v>0</v>
      </c>
      <c r="H119">
        <v>0</v>
      </c>
      <c r="I119">
        <v>1</v>
      </c>
      <c r="J119">
        <v>0</v>
      </c>
      <c r="K119">
        <v>1</v>
      </c>
      <c r="L119">
        <v>1</v>
      </c>
      <c r="M119" t="s">
        <v>1519</v>
      </c>
    </row>
    <row r="120" spans="1:13">
      <c r="A120" t="s">
        <v>706</v>
      </c>
      <c r="B120">
        <v>0</v>
      </c>
      <c r="C120">
        <v>0</v>
      </c>
      <c r="D120">
        <v>0</v>
      </c>
      <c r="E120">
        <v>0</v>
      </c>
      <c r="F120">
        <v>1</v>
      </c>
      <c r="G120">
        <v>0</v>
      </c>
      <c r="H120">
        <v>0</v>
      </c>
      <c r="I120">
        <v>1</v>
      </c>
      <c r="J120">
        <v>0</v>
      </c>
      <c r="K120">
        <v>1</v>
      </c>
      <c r="L120">
        <v>1</v>
      </c>
      <c r="M120" t="s">
        <v>1519</v>
      </c>
    </row>
    <row r="121" spans="1:13">
      <c r="A121" t="s">
        <v>756</v>
      </c>
      <c r="B121">
        <v>0</v>
      </c>
      <c r="C121">
        <v>0</v>
      </c>
      <c r="D121">
        <v>0</v>
      </c>
      <c r="E121">
        <v>0</v>
      </c>
      <c r="F121">
        <v>0</v>
      </c>
      <c r="G121">
        <v>1</v>
      </c>
      <c r="H121">
        <v>0</v>
      </c>
      <c r="I121">
        <v>1</v>
      </c>
      <c r="J121">
        <v>0</v>
      </c>
      <c r="K121">
        <v>3</v>
      </c>
      <c r="L121">
        <v>3</v>
      </c>
      <c r="M121" t="s">
        <v>1519</v>
      </c>
    </row>
    <row r="122" spans="1:13">
      <c r="A122" t="s">
        <v>947</v>
      </c>
      <c r="B122">
        <v>0</v>
      </c>
      <c r="C122">
        <v>0</v>
      </c>
      <c r="D122">
        <v>0</v>
      </c>
      <c r="E122">
        <v>0</v>
      </c>
      <c r="F122">
        <v>1</v>
      </c>
      <c r="G122">
        <v>0</v>
      </c>
      <c r="H122">
        <v>0</v>
      </c>
      <c r="I122">
        <v>0</v>
      </c>
      <c r="J122">
        <v>0</v>
      </c>
      <c r="K122">
        <v>0</v>
      </c>
      <c r="L122">
        <v>0</v>
      </c>
      <c r="M122" t="s">
        <v>1519</v>
      </c>
    </row>
    <row r="123" spans="1:13">
      <c r="A123" t="s">
        <v>1425</v>
      </c>
      <c r="B123">
        <v>0</v>
      </c>
      <c r="C123">
        <v>1</v>
      </c>
      <c r="D123">
        <v>0</v>
      </c>
      <c r="E123">
        <v>0</v>
      </c>
      <c r="F123">
        <v>0</v>
      </c>
      <c r="G123">
        <v>0</v>
      </c>
      <c r="H123">
        <v>0</v>
      </c>
      <c r="I123">
        <v>1</v>
      </c>
      <c r="J123">
        <v>0</v>
      </c>
      <c r="K123">
        <v>1</v>
      </c>
      <c r="L123">
        <v>1</v>
      </c>
      <c r="M123" t="s">
        <v>1519</v>
      </c>
    </row>
    <row r="124" spans="1:13">
      <c r="A124" t="s">
        <v>1383</v>
      </c>
      <c r="B124">
        <v>0</v>
      </c>
      <c r="C124">
        <v>1</v>
      </c>
      <c r="D124">
        <v>0</v>
      </c>
      <c r="E124">
        <v>1</v>
      </c>
      <c r="F124">
        <v>0</v>
      </c>
      <c r="G124">
        <v>0</v>
      </c>
      <c r="H124">
        <v>0</v>
      </c>
      <c r="I124">
        <v>0</v>
      </c>
      <c r="J124">
        <v>0</v>
      </c>
      <c r="K124">
        <v>0</v>
      </c>
      <c r="L124">
        <v>0</v>
      </c>
      <c r="M124" t="s">
        <v>1519</v>
      </c>
    </row>
    <row r="125" spans="1:13">
      <c r="A125" t="s">
        <v>862</v>
      </c>
      <c r="B125">
        <v>0</v>
      </c>
      <c r="C125">
        <v>1</v>
      </c>
      <c r="D125">
        <v>0</v>
      </c>
      <c r="E125">
        <v>0</v>
      </c>
      <c r="F125">
        <v>0</v>
      </c>
      <c r="G125">
        <v>0</v>
      </c>
      <c r="H125">
        <v>0</v>
      </c>
      <c r="I125">
        <v>1</v>
      </c>
      <c r="J125">
        <v>0</v>
      </c>
      <c r="K125">
        <v>6</v>
      </c>
      <c r="L125">
        <v>6</v>
      </c>
      <c r="M125" t="s">
        <v>1519</v>
      </c>
    </row>
    <row r="126" spans="1:13">
      <c r="A126" t="s">
        <v>1266</v>
      </c>
      <c r="B126">
        <v>0</v>
      </c>
      <c r="C126">
        <v>1</v>
      </c>
      <c r="D126">
        <v>0</v>
      </c>
      <c r="E126">
        <v>0</v>
      </c>
      <c r="F126">
        <v>0</v>
      </c>
      <c r="G126">
        <v>0</v>
      </c>
      <c r="H126">
        <v>0</v>
      </c>
      <c r="I126">
        <v>1</v>
      </c>
      <c r="J126">
        <v>0</v>
      </c>
      <c r="K126">
        <v>1</v>
      </c>
      <c r="L126">
        <v>1</v>
      </c>
      <c r="M126" t="s">
        <v>1519</v>
      </c>
    </row>
    <row r="127" spans="1:13">
      <c r="A127" t="s">
        <v>1516</v>
      </c>
      <c r="B127">
        <v>0</v>
      </c>
      <c r="C127">
        <v>0</v>
      </c>
      <c r="D127">
        <v>0</v>
      </c>
      <c r="E127">
        <v>1</v>
      </c>
      <c r="F127">
        <v>0</v>
      </c>
      <c r="G127">
        <v>0</v>
      </c>
      <c r="H127">
        <v>1</v>
      </c>
      <c r="I127">
        <v>1</v>
      </c>
      <c r="J127">
        <v>1</v>
      </c>
      <c r="K127">
        <v>8</v>
      </c>
      <c r="L127">
        <v>9</v>
      </c>
      <c r="M127" t="s">
        <v>1519</v>
      </c>
    </row>
    <row r="128" spans="1:13">
      <c r="A128" t="s">
        <v>1453</v>
      </c>
      <c r="B128">
        <v>0</v>
      </c>
      <c r="C128">
        <v>0</v>
      </c>
      <c r="D128">
        <v>0</v>
      </c>
      <c r="E128">
        <v>1</v>
      </c>
      <c r="F128">
        <v>0</v>
      </c>
      <c r="G128">
        <v>0</v>
      </c>
      <c r="H128">
        <v>0</v>
      </c>
      <c r="I128">
        <v>1</v>
      </c>
      <c r="J128">
        <v>0</v>
      </c>
      <c r="K128">
        <v>1</v>
      </c>
      <c r="L128">
        <v>1</v>
      </c>
      <c r="M128" t="s">
        <v>1519</v>
      </c>
    </row>
    <row r="129" spans="1:13">
      <c r="A129" t="s">
        <v>955</v>
      </c>
      <c r="B129">
        <v>0</v>
      </c>
      <c r="C129">
        <v>0</v>
      </c>
      <c r="D129">
        <v>0</v>
      </c>
      <c r="E129">
        <v>1</v>
      </c>
      <c r="F129">
        <v>0</v>
      </c>
      <c r="G129">
        <v>0</v>
      </c>
      <c r="H129">
        <v>0</v>
      </c>
      <c r="I129">
        <v>0</v>
      </c>
      <c r="J129">
        <v>0</v>
      </c>
      <c r="K129">
        <v>0</v>
      </c>
      <c r="L129">
        <v>0</v>
      </c>
      <c r="M129" t="s">
        <v>1519</v>
      </c>
    </row>
    <row r="130" spans="1:13">
      <c r="A130" t="s">
        <v>327</v>
      </c>
      <c r="B130">
        <v>0</v>
      </c>
      <c r="C130">
        <v>1</v>
      </c>
      <c r="D130">
        <v>0</v>
      </c>
      <c r="E130">
        <v>0</v>
      </c>
      <c r="F130">
        <v>0</v>
      </c>
      <c r="G130">
        <v>0</v>
      </c>
      <c r="H130">
        <v>1</v>
      </c>
      <c r="I130">
        <v>1</v>
      </c>
      <c r="J130">
        <v>12</v>
      </c>
      <c r="K130">
        <v>1</v>
      </c>
      <c r="L130">
        <v>13</v>
      </c>
      <c r="M130" t="s">
        <v>1524</v>
      </c>
    </row>
    <row r="131" spans="1:13">
      <c r="A131" t="s">
        <v>736</v>
      </c>
      <c r="B131">
        <v>0</v>
      </c>
      <c r="C131">
        <v>0</v>
      </c>
      <c r="D131">
        <v>0</v>
      </c>
      <c r="E131">
        <v>0</v>
      </c>
      <c r="F131">
        <v>0</v>
      </c>
      <c r="G131">
        <v>1</v>
      </c>
      <c r="H131">
        <v>0</v>
      </c>
      <c r="I131">
        <v>1</v>
      </c>
      <c r="J131">
        <v>0</v>
      </c>
      <c r="K131">
        <v>2</v>
      </c>
      <c r="L131">
        <v>2</v>
      </c>
      <c r="M131" t="s">
        <v>1519</v>
      </c>
    </row>
    <row r="132" spans="1:13">
      <c r="A132" t="s">
        <v>1308</v>
      </c>
      <c r="B132">
        <v>0</v>
      </c>
      <c r="C132">
        <v>1</v>
      </c>
      <c r="D132">
        <v>0</v>
      </c>
      <c r="E132">
        <v>0</v>
      </c>
      <c r="F132">
        <v>0</v>
      </c>
      <c r="G132">
        <v>0</v>
      </c>
      <c r="H132">
        <v>0</v>
      </c>
      <c r="I132">
        <v>1</v>
      </c>
      <c r="J132">
        <v>0</v>
      </c>
      <c r="K132">
        <v>1</v>
      </c>
      <c r="L132">
        <v>1</v>
      </c>
      <c r="M132" t="s">
        <v>1519</v>
      </c>
    </row>
    <row r="133" spans="1:13">
      <c r="A133" t="s">
        <v>104</v>
      </c>
      <c r="B133">
        <v>0</v>
      </c>
      <c r="C133">
        <v>1</v>
      </c>
      <c r="D133">
        <v>0</v>
      </c>
      <c r="E133">
        <v>0</v>
      </c>
      <c r="F133">
        <v>0</v>
      </c>
      <c r="G133">
        <v>0</v>
      </c>
      <c r="H133">
        <v>0</v>
      </c>
      <c r="I133">
        <v>1</v>
      </c>
      <c r="J133">
        <v>0</v>
      </c>
      <c r="K133">
        <v>1</v>
      </c>
      <c r="L133">
        <v>1</v>
      </c>
      <c r="M133" t="s">
        <v>1519</v>
      </c>
    </row>
    <row r="134" spans="1:13">
      <c r="A134" t="s">
        <v>230</v>
      </c>
      <c r="B134">
        <v>0</v>
      </c>
      <c r="C134">
        <v>1</v>
      </c>
      <c r="D134">
        <v>0</v>
      </c>
      <c r="E134">
        <v>0</v>
      </c>
      <c r="F134">
        <v>0</v>
      </c>
      <c r="G134">
        <v>0</v>
      </c>
      <c r="H134">
        <v>0</v>
      </c>
      <c r="I134">
        <v>1</v>
      </c>
      <c r="J134">
        <v>0</v>
      </c>
      <c r="K134">
        <v>3</v>
      </c>
      <c r="L134">
        <v>3</v>
      </c>
      <c r="M134" t="s">
        <v>1519</v>
      </c>
    </row>
    <row r="135" spans="1:13">
      <c r="A135" t="s">
        <v>850</v>
      </c>
      <c r="B135">
        <v>0</v>
      </c>
      <c r="C135">
        <v>0</v>
      </c>
      <c r="D135">
        <v>1</v>
      </c>
      <c r="E135">
        <v>0</v>
      </c>
      <c r="F135">
        <v>0</v>
      </c>
      <c r="G135">
        <v>1</v>
      </c>
      <c r="H135">
        <v>0</v>
      </c>
      <c r="I135">
        <v>1</v>
      </c>
      <c r="J135">
        <v>0</v>
      </c>
      <c r="K135">
        <v>5</v>
      </c>
      <c r="L135">
        <v>5</v>
      </c>
      <c r="M135" t="s">
        <v>1519</v>
      </c>
    </row>
    <row r="136" spans="1:13">
      <c r="A136" t="s">
        <v>1517</v>
      </c>
      <c r="B136">
        <v>0</v>
      </c>
      <c r="C136">
        <v>0</v>
      </c>
      <c r="D136">
        <v>0</v>
      </c>
      <c r="E136">
        <v>1</v>
      </c>
      <c r="F136">
        <v>0</v>
      </c>
      <c r="G136">
        <v>0</v>
      </c>
      <c r="H136">
        <v>0</v>
      </c>
      <c r="I136">
        <v>1</v>
      </c>
      <c r="J136">
        <v>0</v>
      </c>
      <c r="K136">
        <v>2</v>
      </c>
      <c r="L136">
        <v>2</v>
      </c>
      <c r="M136" t="s">
        <v>1519</v>
      </c>
    </row>
    <row r="137" spans="1:13">
      <c r="A137" t="s">
        <v>1427</v>
      </c>
      <c r="B137">
        <v>1</v>
      </c>
      <c r="C137">
        <v>0</v>
      </c>
      <c r="D137">
        <v>1</v>
      </c>
      <c r="E137">
        <v>0</v>
      </c>
      <c r="F137">
        <v>0</v>
      </c>
      <c r="G137">
        <v>0</v>
      </c>
      <c r="H137">
        <v>0</v>
      </c>
      <c r="I137">
        <v>1</v>
      </c>
      <c r="J137">
        <v>0</v>
      </c>
      <c r="K137">
        <v>3</v>
      </c>
      <c r="L137">
        <v>3</v>
      </c>
      <c r="M137" t="s">
        <v>1519</v>
      </c>
    </row>
    <row r="138" spans="1:13">
      <c r="A138" t="s">
        <v>1427</v>
      </c>
      <c r="B138">
        <v>1</v>
      </c>
      <c r="C138">
        <v>0</v>
      </c>
      <c r="D138">
        <v>1</v>
      </c>
      <c r="E138">
        <v>0</v>
      </c>
      <c r="F138">
        <v>0</v>
      </c>
      <c r="G138">
        <v>0</v>
      </c>
      <c r="H138">
        <v>0</v>
      </c>
      <c r="I138">
        <v>1</v>
      </c>
      <c r="J138">
        <v>0</v>
      </c>
      <c r="K138">
        <v>3</v>
      </c>
      <c r="L138">
        <v>3</v>
      </c>
      <c r="M138" t="s">
        <v>1519</v>
      </c>
    </row>
    <row r="139" spans="1:13">
      <c r="A139" t="s">
        <v>1242</v>
      </c>
      <c r="B139">
        <v>1</v>
      </c>
      <c r="C139">
        <v>0</v>
      </c>
      <c r="D139">
        <v>0</v>
      </c>
      <c r="E139">
        <v>0</v>
      </c>
      <c r="F139">
        <v>0</v>
      </c>
      <c r="G139">
        <v>0</v>
      </c>
      <c r="H139">
        <v>0</v>
      </c>
      <c r="I139">
        <v>1</v>
      </c>
      <c r="J139">
        <v>0</v>
      </c>
      <c r="K139">
        <v>1</v>
      </c>
      <c r="L139">
        <v>1</v>
      </c>
      <c r="M139" t="s">
        <v>1519</v>
      </c>
    </row>
    <row r="140" spans="1:13">
      <c r="A140" t="s">
        <v>883</v>
      </c>
      <c r="B140">
        <v>1</v>
      </c>
      <c r="C140">
        <v>0</v>
      </c>
      <c r="D140">
        <v>0</v>
      </c>
      <c r="E140">
        <v>0</v>
      </c>
      <c r="F140">
        <v>0</v>
      </c>
      <c r="G140">
        <v>0</v>
      </c>
      <c r="H140">
        <v>0</v>
      </c>
      <c r="I140">
        <v>1</v>
      </c>
      <c r="J140">
        <v>0</v>
      </c>
      <c r="K140">
        <v>2</v>
      </c>
      <c r="L140">
        <v>2</v>
      </c>
      <c r="M140" t="s">
        <v>1519</v>
      </c>
    </row>
    <row r="141" spans="1:13">
      <c r="A141" t="s">
        <v>244</v>
      </c>
      <c r="B141">
        <v>0</v>
      </c>
      <c r="C141">
        <v>1</v>
      </c>
      <c r="D141">
        <v>0</v>
      </c>
      <c r="E141">
        <v>0</v>
      </c>
      <c r="F141">
        <v>0</v>
      </c>
      <c r="G141">
        <v>0</v>
      </c>
      <c r="H141">
        <v>0</v>
      </c>
      <c r="I141">
        <v>1</v>
      </c>
      <c r="J141">
        <v>0</v>
      </c>
      <c r="K141">
        <v>2</v>
      </c>
      <c r="L141">
        <v>2</v>
      </c>
      <c r="M141" t="s">
        <v>1519</v>
      </c>
    </row>
    <row r="142" spans="1:13">
      <c r="A142" t="s">
        <v>971</v>
      </c>
      <c r="B142">
        <v>0</v>
      </c>
      <c r="C142">
        <v>0</v>
      </c>
      <c r="D142">
        <v>0</v>
      </c>
      <c r="E142">
        <v>0</v>
      </c>
      <c r="F142">
        <v>1</v>
      </c>
      <c r="G142">
        <v>0</v>
      </c>
      <c r="H142">
        <v>0</v>
      </c>
      <c r="I142">
        <v>0</v>
      </c>
      <c r="J142">
        <v>0</v>
      </c>
      <c r="K142">
        <v>0</v>
      </c>
      <c r="L142">
        <v>0</v>
      </c>
      <c r="M142" t="s">
        <v>1519</v>
      </c>
    </row>
    <row r="143" spans="1:13">
      <c r="A143" t="s">
        <v>888</v>
      </c>
      <c r="B143">
        <v>0</v>
      </c>
      <c r="C143">
        <v>0</v>
      </c>
      <c r="D143">
        <v>0</v>
      </c>
      <c r="E143">
        <v>1</v>
      </c>
      <c r="F143">
        <v>0</v>
      </c>
      <c r="G143">
        <v>0</v>
      </c>
      <c r="H143">
        <v>0</v>
      </c>
      <c r="I143">
        <v>1</v>
      </c>
      <c r="J143">
        <v>0</v>
      </c>
      <c r="K143">
        <v>1</v>
      </c>
      <c r="L143">
        <v>1</v>
      </c>
      <c r="M143" t="s">
        <v>1519</v>
      </c>
    </row>
    <row r="144" spans="1:13">
      <c r="A144" t="s">
        <v>461</v>
      </c>
      <c r="B144">
        <v>0</v>
      </c>
      <c r="C144">
        <v>1</v>
      </c>
      <c r="D144">
        <v>0</v>
      </c>
      <c r="E144">
        <v>0</v>
      </c>
      <c r="F144">
        <v>0</v>
      </c>
      <c r="G144">
        <v>0</v>
      </c>
      <c r="H144">
        <v>0</v>
      </c>
      <c r="I144">
        <v>1</v>
      </c>
      <c r="J144">
        <v>0</v>
      </c>
      <c r="K144">
        <v>1</v>
      </c>
      <c r="L144">
        <v>1</v>
      </c>
      <c r="M144" t="s">
        <v>1519</v>
      </c>
    </row>
    <row r="145" spans="1:13">
      <c r="A145" t="s">
        <v>617</v>
      </c>
      <c r="B145">
        <v>0</v>
      </c>
      <c r="C145">
        <v>0</v>
      </c>
      <c r="D145">
        <v>0</v>
      </c>
      <c r="E145">
        <v>1</v>
      </c>
      <c r="F145">
        <v>0</v>
      </c>
      <c r="G145">
        <v>0</v>
      </c>
      <c r="H145">
        <v>0</v>
      </c>
      <c r="I145">
        <v>1</v>
      </c>
      <c r="J145">
        <v>0</v>
      </c>
      <c r="K145">
        <v>1</v>
      </c>
      <c r="L145">
        <v>1</v>
      </c>
      <c r="M145" t="s">
        <v>1519</v>
      </c>
    </row>
    <row r="146" spans="1:13">
      <c r="A146" t="s">
        <v>307</v>
      </c>
      <c r="B146">
        <v>0</v>
      </c>
      <c r="C146">
        <v>1</v>
      </c>
      <c r="D146">
        <v>0</v>
      </c>
      <c r="E146">
        <v>0</v>
      </c>
      <c r="F146">
        <v>0</v>
      </c>
      <c r="G146">
        <v>0</v>
      </c>
      <c r="H146">
        <v>0</v>
      </c>
      <c r="I146">
        <v>1</v>
      </c>
      <c r="J146">
        <v>0</v>
      </c>
      <c r="K146">
        <v>1</v>
      </c>
      <c r="L146">
        <v>1</v>
      </c>
      <c r="M146" t="s">
        <v>1519</v>
      </c>
    </row>
    <row r="147" spans="1:13">
      <c r="A147" t="s">
        <v>1363</v>
      </c>
      <c r="B147">
        <v>0</v>
      </c>
      <c r="C147">
        <v>1</v>
      </c>
      <c r="D147">
        <v>0</v>
      </c>
      <c r="E147">
        <v>0</v>
      </c>
      <c r="F147">
        <v>0</v>
      </c>
      <c r="G147">
        <v>0</v>
      </c>
      <c r="H147">
        <v>0</v>
      </c>
      <c r="I147">
        <v>1</v>
      </c>
      <c r="J147">
        <v>0</v>
      </c>
      <c r="K147">
        <v>1</v>
      </c>
      <c r="L147">
        <v>1</v>
      </c>
      <c r="M147" t="s">
        <v>1519</v>
      </c>
    </row>
    <row r="148" spans="1:13">
      <c r="A148" t="s">
        <v>1304</v>
      </c>
      <c r="B148">
        <v>0</v>
      </c>
      <c r="C148">
        <v>0</v>
      </c>
      <c r="D148">
        <v>0</v>
      </c>
      <c r="E148">
        <v>1</v>
      </c>
      <c r="F148">
        <v>0</v>
      </c>
      <c r="G148">
        <v>0</v>
      </c>
      <c r="H148">
        <v>0</v>
      </c>
      <c r="I148">
        <v>0</v>
      </c>
      <c r="J148">
        <v>0</v>
      </c>
      <c r="K148">
        <v>0</v>
      </c>
      <c r="L148">
        <v>0</v>
      </c>
      <c r="M148" t="s">
        <v>1519</v>
      </c>
    </row>
    <row r="149" spans="1:13">
      <c r="A149" t="s">
        <v>599</v>
      </c>
      <c r="B149">
        <v>0</v>
      </c>
      <c r="C149">
        <v>0</v>
      </c>
      <c r="D149">
        <v>0</v>
      </c>
      <c r="E149">
        <v>1</v>
      </c>
      <c r="F149">
        <v>0</v>
      </c>
      <c r="G149">
        <v>0</v>
      </c>
      <c r="H149">
        <v>1</v>
      </c>
      <c r="I149">
        <v>1</v>
      </c>
      <c r="J149">
        <v>3</v>
      </c>
      <c r="K149">
        <v>2</v>
      </c>
      <c r="L149">
        <v>5</v>
      </c>
      <c r="M149" t="s">
        <v>1520</v>
      </c>
    </row>
    <row r="150" spans="1:13">
      <c r="A150" t="s">
        <v>675</v>
      </c>
      <c r="B150">
        <v>1</v>
      </c>
      <c r="C150">
        <v>0</v>
      </c>
      <c r="D150">
        <v>0</v>
      </c>
      <c r="E150">
        <v>0</v>
      </c>
      <c r="F150">
        <v>0</v>
      </c>
      <c r="G150">
        <v>0</v>
      </c>
      <c r="H150">
        <v>0</v>
      </c>
      <c r="I150">
        <v>1</v>
      </c>
      <c r="J150">
        <v>0</v>
      </c>
      <c r="K150">
        <v>4</v>
      </c>
      <c r="L150">
        <v>4</v>
      </c>
      <c r="M150" t="s">
        <v>1519</v>
      </c>
    </row>
    <row r="151" spans="1:13">
      <c r="A151" t="s">
        <v>968</v>
      </c>
      <c r="B151">
        <v>0</v>
      </c>
      <c r="C151">
        <v>0</v>
      </c>
      <c r="D151">
        <v>1</v>
      </c>
      <c r="E151">
        <v>0</v>
      </c>
      <c r="F151">
        <v>0</v>
      </c>
      <c r="G151">
        <v>0</v>
      </c>
      <c r="H151">
        <v>0</v>
      </c>
      <c r="I151">
        <v>1</v>
      </c>
      <c r="J151">
        <v>0</v>
      </c>
      <c r="K151">
        <v>1</v>
      </c>
      <c r="L151">
        <v>1</v>
      </c>
      <c r="M151" t="s">
        <v>1519</v>
      </c>
    </row>
    <row r="152" spans="1:13">
      <c r="A152" t="s">
        <v>743</v>
      </c>
      <c r="B152">
        <v>0</v>
      </c>
      <c r="C152">
        <v>0</v>
      </c>
      <c r="D152">
        <v>0</v>
      </c>
      <c r="E152">
        <v>0</v>
      </c>
      <c r="F152">
        <v>0</v>
      </c>
      <c r="G152">
        <v>1</v>
      </c>
      <c r="H152">
        <v>0</v>
      </c>
      <c r="I152">
        <v>1</v>
      </c>
      <c r="J152">
        <v>0</v>
      </c>
      <c r="K152">
        <v>2</v>
      </c>
      <c r="L152">
        <v>2</v>
      </c>
      <c r="M152" t="s">
        <v>1519</v>
      </c>
    </row>
    <row r="153" spans="1:13">
      <c r="A153" t="s">
        <v>467</v>
      </c>
      <c r="B153">
        <v>0</v>
      </c>
      <c r="C153">
        <v>0</v>
      </c>
      <c r="D153">
        <v>0</v>
      </c>
      <c r="E153">
        <v>1</v>
      </c>
      <c r="F153">
        <v>0</v>
      </c>
      <c r="G153">
        <v>0</v>
      </c>
      <c r="H153">
        <v>0</v>
      </c>
      <c r="I153">
        <v>1</v>
      </c>
      <c r="J153">
        <v>0</v>
      </c>
      <c r="K153">
        <v>1</v>
      </c>
      <c r="L153">
        <v>1</v>
      </c>
      <c r="M153" t="s">
        <v>1519</v>
      </c>
    </row>
    <row r="154" spans="1:13">
      <c r="A154" t="s">
        <v>211</v>
      </c>
      <c r="B154">
        <v>0</v>
      </c>
      <c r="C154">
        <v>1</v>
      </c>
      <c r="D154">
        <v>1</v>
      </c>
      <c r="E154">
        <v>0</v>
      </c>
      <c r="F154">
        <v>0</v>
      </c>
      <c r="G154">
        <v>0</v>
      </c>
      <c r="H154">
        <v>0</v>
      </c>
      <c r="I154">
        <v>1</v>
      </c>
      <c r="J154">
        <v>0</v>
      </c>
      <c r="K154">
        <v>13</v>
      </c>
      <c r="L154">
        <v>13</v>
      </c>
      <c r="M154" t="s">
        <v>1519</v>
      </c>
    </row>
    <row r="155" spans="1:13">
      <c r="A155" t="s">
        <v>752</v>
      </c>
      <c r="B155">
        <v>0</v>
      </c>
      <c r="C155">
        <v>0</v>
      </c>
      <c r="D155">
        <v>0</v>
      </c>
      <c r="E155">
        <v>0</v>
      </c>
      <c r="F155">
        <v>0</v>
      </c>
      <c r="G155">
        <v>1</v>
      </c>
      <c r="H155">
        <v>0</v>
      </c>
      <c r="I155">
        <v>1</v>
      </c>
      <c r="J155">
        <v>0</v>
      </c>
      <c r="K155">
        <v>1</v>
      </c>
      <c r="L155">
        <v>1</v>
      </c>
      <c r="M155" t="s">
        <v>1519</v>
      </c>
    </row>
    <row r="156" spans="1:13">
      <c r="A156" t="s">
        <v>1367</v>
      </c>
      <c r="B156">
        <v>0</v>
      </c>
      <c r="C156">
        <v>1</v>
      </c>
      <c r="D156">
        <v>0</v>
      </c>
      <c r="E156">
        <v>0</v>
      </c>
      <c r="F156">
        <v>0</v>
      </c>
      <c r="G156">
        <v>0</v>
      </c>
      <c r="H156">
        <v>1</v>
      </c>
      <c r="I156">
        <v>1</v>
      </c>
      <c r="J156">
        <v>2</v>
      </c>
      <c r="K156">
        <v>0</v>
      </c>
      <c r="L156">
        <v>2</v>
      </c>
      <c r="M156" t="s">
        <v>1519</v>
      </c>
    </row>
    <row r="157" spans="1:13">
      <c r="A157" t="s">
        <v>364</v>
      </c>
      <c r="B157">
        <v>0</v>
      </c>
      <c r="C157">
        <v>1</v>
      </c>
      <c r="D157">
        <v>0</v>
      </c>
      <c r="E157">
        <v>0</v>
      </c>
      <c r="F157">
        <v>0</v>
      </c>
      <c r="G157">
        <v>0</v>
      </c>
      <c r="H157">
        <v>1</v>
      </c>
      <c r="I157">
        <v>1</v>
      </c>
      <c r="J157">
        <v>6</v>
      </c>
      <c r="K157">
        <v>15</v>
      </c>
      <c r="L157">
        <v>21</v>
      </c>
      <c r="M157" t="s">
        <v>1519</v>
      </c>
    </row>
    <row r="158" spans="1:13">
      <c r="A158" t="s">
        <v>454</v>
      </c>
      <c r="B158">
        <v>0</v>
      </c>
      <c r="C158">
        <v>1</v>
      </c>
      <c r="D158">
        <v>0</v>
      </c>
      <c r="E158">
        <v>0</v>
      </c>
      <c r="F158">
        <v>0</v>
      </c>
      <c r="G158">
        <v>0</v>
      </c>
      <c r="H158">
        <v>0</v>
      </c>
      <c r="I158">
        <v>1</v>
      </c>
      <c r="J158">
        <v>0</v>
      </c>
      <c r="K158">
        <v>1</v>
      </c>
      <c r="L158">
        <v>1</v>
      </c>
      <c r="M158" t="s">
        <v>1519</v>
      </c>
    </row>
    <row r="159" spans="1:13">
      <c r="A159" t="s">
        <v>1458</v>
      </c>
      <c r="B159">
        <v>0</v>
      </c>
      <c r="C159">
        <v>0</v>
      </c>
      <c r="D159">
        <v>0</v>
      </c>
      <c r="E159">
        <v>0</v>
      </c>
      <c r="F159">
        <v>1</v>
      </c>
      <c r="G159">
        <v>0</v>
      </c>
      <c r="H159">
        <v>0</v>
      </c>
      <c r="I159">
        <v>0</v>
      </c>
      <c r="J159">
        <v>0</v>
      </c>
      <c r="K159">
        <v>0</v>
      </c>
      <c r="L159">
        <v>0</v>
      </c>
      <c r="M159" t="s">
        <v>1519</v>
      </c>
    </row>
    <row r="160" spans="1:13">
      <c r="A160" t="s">
        <v>842</v>
      </c>
      <c r="B160">
        <v>0</v>
      </c>
      <c r="C160">
        <v>1</v>
      </c>
      <c r="D160">
        <v>0</v>
      </c>
      <c r="E160">
        <v>0</v>
      </c>
      <c r="F160">
        <v>0</v>
      </c>
      <c r="G160">
        <v>0</v>
      </c>
      <c r="H160">
        <v>0</v>
      </c>
      <c r="I160">
        <v>1</v>
      </c>
      <c r="J160">
        <v>0</v>
      </c>
      <c r="K160">
        <v>2</v>
      </c>
      <c r="L160">
        <v>2</v>
      </c>
      <c r="M160" t="s">
        <v>1519</v>
      </c>
    </row>
    <row r="161" spans="1:13">
      <c r="A161" t="s">
        <v>836</v>
      </c>
      <c r="B161">
        <v>0</v>
      </c>
      <c r="C161">
        <v>0</v>
      </c>
      <c r="D161">
        <v>1</v>
      </c>
      <c r="E161">
        <v>0</v>
      </c>
      <c r="F161">
        <v>0</v>
      </c>
      <c r="G161">
        <v>1</v>
      </c>
      <c r="H161">
        <v>0</v>
      </c>
      <c r="I161">
        <v>1</v>
      </c>
      <c r="J161">
        <v>0</v>
      </c>
      <c r="K161">
        <v>1</v>
      </c>
      <c r="L161">
        <v>1</v>
      </c>
      <c r="M161" t="s">
        <v>1519</v>
      </c>
    </row>
    <row r="162" spans="1:13">
      <c r="A162" t="s">
        <v>588</v>
      </c>
      <c r="B162">
        <v>0</v>
      </c>
      <c r="C162">
        <v>0</v>
      </c>
      <c r="D162">
        <v>0</v>
      </c>
      <c r="E162">
        <v>1</v>
      </c>
      <c r="F162">
        <v>0</v>
      </c>
      <c r="G162">
        <v>0</v>
      </c>
      <c r="H162">
        <v>0</v>
      </c>
      <c r="I162">
        <v>1</v>
      </c>
      <c r="J162">
        <v>0</v>
      </c>
      <c r="K162">
        <v>3</v>
      </c>
      <c r="L162">
        <v>3</v>
      </c>
      <c r="M162" t="s">
        <v>1519</v>
      </c>
    </row>
    <row r="163" spans="1:13">
      <c r="A163" t="s">
        <v>1518</v>
      </c>
      <c r="B163">
        <v>0</v>
      </c>
      <c r="C163">
        <v>1</v>
      </c>
      <c r="D163">
        <v>0</v>
      </c>
      <c r="E163">
        <v>0</v>
      </c>
      <c r="F163">
        <v>0</v>
      </c>
      <c r="G163">
        <v>0</v>
      </c>
      <c r="H163">
        <v>0</v>
      </c>
      <c r="I163">
        <v>1</v>
      </c>
      <c r="J163">
        <v>0</v>
      </c>
      <c r="K163">
        <v>2</v>
      </c>
      <c r="L163">
        <v>2</v>
      </c>
      <c r="M163" t="s">
        <v>1519</v>
      </c>
    </row>
    <row r="164" spans="1:13">
      <c r="A164" t="s">
        <v>694</v>
      </c>
      <c r="B164">
        <v>0</v>
      </c>
      <c r="C164">
        <v>0</v>
      </c>
      <c r="D164">
        <v>0</v>
      </c>
      <c r="E164">
        <v>0</v>
      </c>
      <c r="F164">
        <v>1</v>
      </c>
      <c r="G164">
        <v>0</v>
      </c>
      <c r="H164">
        <v>0</v>
      </c>
      <c r="I164">
        <v>1</v>
      </c>
      <c r="J164">
        <v>0</v>
      </c>
      <c r="K164">
        <v>1</v>
      </c>
      <c r="L164">
        <v>1</v>
      </c>
      <c r="M164" t="s">
        <v>1519</v>
      </c>
    </row>
    <row r="165" spans="1:13">
      <c r="A165" t="s">
        <v>642</v>
      </c>
      <c r="B165">
        <v>0</v>
      </c>
      <c r="C165">
        <v>0</v>
      </c>
      <c r="D165">
        <v>0</v>
      </c>
      <c r="E165">
        <v>1</v>
      </c>
      <c r="F165">
        <v>0</v>
      </c>
      <c r="G165">
        <v>0</v>
      </c>
      <c r="H165">
        <v>0</v>
      </c>
      <c r="I165">
        <v>1</v>
      </c>
      <c r="J165">
        <v>0</v>
      </c>
      <c r="K165">
        <v>1</v>
      </c>
      <c r="L165">
        <v>1</v>
      </c>
      <c r="M165" t="s">
        <v>1519</v>
      </c>
    </row>
    <row r="166" spans="1:13">
      <c r="A166" t="s">
        <v>1351</v>
      </c>
      <c r="B166">
        <v>0</v>
      </c>
      <c r="C166">
        <v>1</v>
      </c>
      <c r="D166">
        <v>0</v>
      </c>
      <c r="E166">
        <v>1</v>
      </c>
      <c r="F166">
        <v>0</v>
      </c>
      <c r="G166">
        <v>0</v>
      </c>
      <c r="H166">
        <v>0</v>
      </c>
      <c r="I166">
        <v>1</v>
      </c>
      <c r="J166">
        <v>0</v>
      </c>
      <c r="K166">
        <v>1</v>
      </c>
      <c r="L166">
        <v>1</v>
      </c>
      <c r="M166" t="s">
        <v>1519</v>
      </c>
    </row>
    <row r="167" spans="1:13">
      <c r="A167" t="s">
        <v>268</v>
      </c>
      <c r="B167">
        <v>0</v>
      </c>
      <c r="C167">
        <v>1</v>
      </c>
      <c r="D167">
        <v>0</v>
      </c>
      <c r="E167">
        <v>0</v>
      </c>
      <c r="F167">
        <v>0</v>
      </c>
      <c r="G167">
        <v>0</v>
      </c>
      <c r="H167">
        <v>0</v>
      </c>
      <c r="I167">
        <v>1</v>
      </c>
      <c r="J167">
        <v>0</v>
      </c>
      <c r="K167">
        <v>1</v>
      </c>
      <c r="L167">
        <v>1</v>
      </c>
      <c r="M167" t="s">
        <v>1519</v>
      </c>
    </row>
    <row r="168" spans="1:13">
      <c r="A168" t="s">
        <v>1312</v>
      </c>
      <c r="B168">
        <v>0</v>
      </c>
      <c r="C168">
        <v>1</v>
      </c>
      <c r="D168">
        <v>0</v>
      </c>
      <c r="E168">
        <v>0</v>
      </c>
      <c r="F168">
        <v>0</v>
      </c>
      <c r="G168">
        <v>0</v>
      </c>
      <c r="H168">
        <v>0</v>
      </c>
      <c r="I168">
        <v>1</v>
      </c>
      <c r="J168">
        <v>0</v>
      </c>
      <c r="K168">
        <v>1</v>
      </c>
      <c r="L168">
        <v>1</v>
      </c>
      <c r="M168" t="s">
        <v>1519</v>
      </c>
    </row>
    <row r="169" spans="1:13">
      <c r="A169" t="s">
        <v>1465</v>
      </c>
      <c r="B169">
        <v>0</v>
      </c>
      <c r="C169">
        <v>0</v>
      </c>
      <c r="D169">
        <v>1</v>
      </c>
      <c r="E169">
        <v>0</v>
      </c>
      <c r="F169">
        <v>0</v>
      </c>
      <c r="G169">
        <v>0</v>
      </c>
      <c r="H169">
        <v>0</v>
      </c>
      <c r="I169">
        <v>1</v>
      </c>
      <c r="J169">
        <v>0</v>
      </c>
      <c r="K169">
        <v>1</v>
      </c>
      <c r="L169">
        <v>1</v>
      </c>
      <c r="M169" t="s">
        <v>1519</v>
      </c>
    </row>
    <row r="170" spans="1:13">
      <c r="A170" t="s">
        <v>954</v>
      </c>
      <c r="B170">
        <v>1</v>
      </c>
      <c r="C170">
        <v>0</v>
      </c>
      <c r="D170">
        <v>0</v>
      </c>
      <c r="E170">
        <v>0</v>
      </c>
      <c r="F170">
        <v>0</v>
      </c>
      <c r="G170">
        <v>0</v>
      </c>
      <c r="H170">
        <v>0</v>
      </c>
      <c r="I170">
        <v>0</v>
      </c>
      <c r="J170">
        <v>0</v>
      </c>
      <c r="K170">
        <v>0</v>
      </c>
      <c r="L170">
        <v>0</v>
      </c>
      <c r="M170" t="s">
        <v>1519</v>
      </c>
    </row>
  </sheetData>
  <dataValidations count="2">
    <dataValidation type="list" allowBlank="1" showInputMessage="1" showErrorMessage="1" sqref="A6:A164" xr:uid="{FE4B6FB7-6B93-488B-96ED-B338EC20EA71}">
      <formula1>INDIRECT("map_projects[Project Name_Clean]")</formula1>
    </dataValidation>
    <dataValidation type="whole" allowBlank="1" showInputMessage="1" showErrorMessage="1" sqref="B6:I170" xr:uid="{FC1F1C82-92DC-4EB5-B0CA-E4A2FAA22997}">
      <formula1>0</formula1>
      <formula2>1</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75471e6-54c7-4d75-b752-2231236114bc">
      <Terms xmlns="http://schemas.microsoft.com/office/infopath/2007/PartnerControls"/>
    </lcf76f155ced4ddcb4097134ff3c332f>
    <TaxCatchAll xmlns="c9b273ff-e5e0-4f0b-a549-2fa1d2f0e02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1A34DE3247844D8A0995EB07A0367F" ma:contentTypeVersion="16" ma:contentTypeDescription="Create a new document." ma:contentTypeScope="" ma:versionID="298681e511e435c7d4b68a002184db12">
  <xsd:schema xmlns:xsd="http://www.w3.org/2001/XMLSchema" xmlns:xs="http://www.w3.org/2001/XMLSchema" xmlns:p="http://schemas.microsoft.com/office/2006/metadata/properties" xmlns:ns2="e9fc3c16-ca94-4580-806c-eef4ab761d06" xmlns:ns3="475471e6-54c7-4d75-b752-2231236114bc" xmlns:ns4="c9b273ff-e5e0-4f0b-a549-2fa1d2f0e027" targetNamespace="http://schemas.microsoft.com/office/2006/metadata/properties" ma:root="true" ma:fieldsID="ebfcd0998f13e5d4de4fe3592d3e0c64" ns2:_="" ns3:_="" ns4:_="">
    <xsd:import namespace="e9fc3c16-ca94-4580-806c-eef4ab761d06"/>
    <xsd:import namespace="475471e6-54c7-4d75-b752-2231236114bc"/>
    <xsd:import namespace="c9b273ff-e5e0-4f0b-a549-2fa1d2f0e0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fc3c16-ca94-4580-806c-eef4ab761d0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5471e6-54c7-4d75-b752-2231236114b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f3a9c0e-db30-4ec7-9d86-947c7e91ddc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9b273ff-e5e0-4f0b-a549-2fa1d2f0e027"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e5857c6-9d89-4c06-b8e0-20447d3a270c}" ma:internalName="TaxCatchAll" ma:showField="CatchAllData" ma:web="c9b273ff-e5e0-4f0b-a549-2fa1d2f0e0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4EA72B-5B06-4C5E-87A8-66A2B9A8A3E7}">
  <ds:schemaRefs>
    <ds:schemaRef ds:uri="http://purl.org/dc/dcmitype/"/>
    <ds:schemaRef ds:uri="http://schemas.microsoft.com/office/2006/documentManagement/types"/>
    <ds:schemaRef ds:uri="c9b273ff-e5e0-4f0b-a549-2fa1d2f0e027"/>
    <ds:schemaRef ds:uri="e9fc3c16-ca94-4580-806c-eef4ab761d06"/>
    <ds:schemaRef ds:uri="http://purl.org/dc/terms/"/>
    <ds:schemaRef ds:uri="475471e6-54c7-4d75-b752-2231236114bc"/>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358CA8F-FFCA-49FF-87E0-6F18D5B308F9}">
  <ds:schemaRefs>
    <ds:schemaRef ds:uri="http://schemas.microsoft.com/sharepoint/v3/contenttype/forms"/>
  </ds:schemaRefs>
</ds:datastoreItem>
</file>

<file path=customXml/itemProps3.xml><?xml version="1.0" encoding="utf-8"?>
<ds:datastoreItem xmlns:ds="http://schemas.openxmlformats.org/officeDocument/2006/customXml" ds:itemID="{BB0DC8BC-EC00-41EC-ACB9-547FFC7C72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fc3c16-ca94-4580-806c-eef4ab761d06"/>
    <ds:schemaRef ds:uri="475471e6-54c7-4d75-b752-2231236114bc"/>
    <ds:schemaRef ds:uri="c9b273ff-e5e0-4f0b-a549-2fa1d2f0e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Flattened Data</vt:lpstr>
      <vt:lpstr>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Guy</dc:creator>
  <cp:keywords/>
  <dc:description/>
  <cp:lastModifiedBy>Caroline AVAN</cp:lastModifiedBy>
  <cp:revision/>
  <dcterms:created xsi:type="dcterms:W3CDTF">2022-04-22T17:11:52Z</dcterms:created>
  <dcterms:modified xsi:type="dcterms:W3CDTF">2023-06-06T11:42:25Z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0x010100111A34DE3247844D8A0995EB07A0367F</vt:lpwstr>
  </property>
  <property fmtid="{D5CDD505-2E9C-101B-9397-08002B2CF9AE}" pid="3" name="MediaServiceImageTags">
    <vt:lpwstr/>
  </property>
</Properties>
</file>